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I:\LICITA\2018\EDITAIS\PE 1410.2018 SGPE 10717.2018 - Aquisiçao instalaçao aparelho ar condicionado - SRP\Planilha Global\"/>
    </mc:Choice>
  </mc:AlternateContent>
  <bookViews>
    <workbookView xWindow="0" yWindow="0" windowWidth="21600" windowHeight="9435" tabRatio="598" activeTab="2"/>
  </bookViews>
  <sheets>
    <sheet name="Anexo II" sheetId="3" r:id="rId1"/>
    <sheet name="Planilha Ajustada" sheetId="4" r:id="rId2"/>
    <sheet name="Anexo da Ata" sheetId="6" r:id="rId3"/>
  </sheets>
  <definedNames>
    <definedName name="_xlnm._FilterDatabase" localSheetId="2" hidden="1">'Anexo da Ata'!$A$2:$K$26</definedName>
    <definedName name="_xlnm._FilterDatabase" localSheetId="0" hidden="1">'Anexo II'!$A$2:$X$32</definedName>
    <definedName name="_xlnm._FilterDatabase" localSheetId="1" hidden="1">'Planilha Ajustada'!$A$2:$Y$32</definedName>
    <definedName name="_xlnm.Print_Area" localSheetId="2">'Anexo da Ata'!$A$1:$K$37</definedName>
    <definedName name="_xlnm.Print_Area" localSheetId="0">'Anexo II'!$A$1:$X$43</definedName>
    <definedName name="_xlnm.Print_Area" localSheetId="1">'Planilha Ajustada'!$A$1:$Y$43</definedName>
    <definedName name="_xlnm.Print_Titles" localSheetId="2">'Anexo da Ata'!$1:$2</definedName>
    <definedName name="_xlnm.Print_Titles" localSheetId="0">'Anexo II'!$1:$2</definedName>
    <definedName name="_xlnm.Print_Titles" localSheetId="1">'Planilha Ajustada'!$1:$2</definedName>
  </definedNames>
  <calcPr calcId="162913"/>
</workbook>
</file>

<file path=xl/calcChain.xml><?xml version="1.0" encoding="utf-8"?>
<calcChain xmlns="http://schemas.openxmlformats.org/spreadsheetml/2006/main">
  <c r="J37" i="6" l="1"/>
  <c r="J36" i="6"/>
  <c r="J35" i="6"/>
  <c r="J34" i="6"/>
  <c r="J33" i="6"/>
  <c r="J32" i="6"/>
  <c r="J31" i="6"/>
  <c r="J30" i="6"/>
  <c r="J29" i="6"/>
  <c r="J28" i="6"/>
  <c r="J27" i="6"/>
  <c r="J26" i="6"/>
  <c r="J25" i="6"/>
  <c r="J24" i="6"/>
  <c r="J23" i="6"/>
  <c r="J22" i="6"/>
  <c r="J21" i="6"/>
  <c r="J20" i="6"/>
  <c r="J19" i="6"/>
  <c r="J18" i="6"/>
  <c r="J17" i="6"/>
  <c r="K17" i="6" s="1"/>
  <c r="J16" i="6"/>
  <c r="K16" i="6" s="1"/>
  <c r="J15" i="6"/>
  <c r="K15" i="6" s="1"/>
  <c r="J14" i="6"/>
  <c r="K14" i="6" s="1"/>
  <c r="J13" i="6"/>
  <c r="K13" i="6" s="1"/>
  <c r="J12" i="6"/>
  <c r="K12" i="6" s="1"/>
  <c r="J11" i="6"/>
  <c r="K11" i="6" s="1"/>
  <c r="J10" i="6"/>
  <c r="K10" i="6" s="1"/>
  <c r="J9" i="6"/>
  <c r="K9" i="6" s="1"/>
  <c r="J8" i="6"/>
  <c r="K8" i="6" s="1"/>
  <c r="J7" i="6"/>
  <c r="K7" i="6" s="1"/>
  <c r="J6" i="6"/>
  <c r="K6" i="6" s="1"/>
  <c r="J5" i="6"/>
  <c r="K5" i="6" s="1"/>
  <c r="J4" i="6"/>
  <c r="K4" i="6" s="1"/>
  <c r="J3" i="6"/>
  <c r="K3" i="6" s="1"/>
  <c r="K27" i="6" l="1"/>
  <c r="K18" i="6"/>
  <c r="K29" i="6"/>
  <c r="V43" i="4"/>
  <c r="X43" i="4" s="1"/>
  <c r="V42" i="4"/>
  <c r="X42" i="4" s="1"/>
  <c r="V41" i="4"/>
  <c r="X41" i="4" s="1"/>
  <c r="V40" i="4"/>
  <c r="X40" i="4" s="1"/>
  <c r="V39" i="4"/>
  <c r="X39" i="4" s="1"/>
  <c r="V38" i="4"/>
  <c r="X38" i="4" s="1"/>
  <c r="V37" i="4"/>
  <c r="X37" i="4" s="1"/>
  <c r="V36" i="4"/>
  <c r="X36" i="4" s="1"/>
  <c r="V35" i="4"/>
  <c r="X35" i="4" s="1"/>
  <c r="V34" i="4"/>
  <c r="X34" i="4" s="1"/>
  <c r="V33" i="4"/>
  <c r="X33" i="4" s="1"/>
  <c r="Y33" i="4" s="1"/>
  <c r="V32" i="4"/>
  <c r="X32" i="4" s="1"/>
  <c r="V31" i="4"/>
  <c r="X31" i="4" s="1"/>
  <c r="V30" i="4"/>
  <c r="X30" i="4" s="1"/>
  <c r="X29" i="4"/>
  <c r="V29" i="4"/>
  <c r="V28" i="4"/>
  <c r="X28" i="4" s="1"/>
  <c r="V27" i="4"/>
  <c r="X27" i="4" s="1"/>
  <c r="V26" i="4"/>
  <c r="X26" i="4" s="1"/>
  <c r="V25" i="4"/>
  <c r="X25" i="4" s="1"/>
  <c r="V24" i="4"/>
  <c r="X24" i="4" s="1"/>
  <c r="V23" i="4"/>
  <c r="X23" i="4" s="1"/>
  <c r="Y23" i="4" s="1"/>
  <c r="V22" i="4"/>
  <c r="X22" i="4" s="1"/>
  <c r="Y22" i="4" s="1"/>
  <c r="V21" i="4"/>
  <c r="X21" i="4" s="1"/>
  <c r="Y21" i="4" s="1"/>
  <c r="V20" i="4"/>
  <c r="X20" i="4" s="1"/>
  <c r="Y20" i="4" s="1"/>
  <c r="V19" i="4"/>
  <c r="X19" i="4" s="1"/>
  <c r="Y19" i="4" s="1"/>
  <c r="V18" i="4"/>
  <c r="X18" i="4" s="1"/>
  <c r="Y18" i="4" s="1"/>
  <c r="X17" i="4"/>
  <c r="Y17" i="4" s="1"/>
  <c r="V17" i="4"/>
  <c r="V16" i="4"/>
  <c r="X16" i="4" s="1"/>
  <c r="Y16" i="4" s="1"/>
  <c r="V15" i="4"/>
  <c r="X15" i="4" s="1"/>
  <c r="Y15" i="4" s="1"/>
  <c r="V14" i="4"/>
  <c r="X14" i="4" s="1"/>
  <c r="Y14" i="4" s="1"/>
  <c r="V13" i="4"/>
  <c r="X13" i="4" s="1"/>
  <c r="Y13" i="4" s="1"/>
  <c r="V12" i="4"/>
  <c r="X12" i="4" s="1"/>
  <c r="Y12" i="4" s="1"/>
  <c r="V11" i="4"/>
  <c r="X11" i="4" s="1"/>
  <c r="Y11" i="4" s="1"/>
  <c r="V10" i="4"/>
  <c r="X10" i="4" s="1"/>
  <c r="Y10" i="4" s="1"/>
  <c r="V9" i="4"/>
  <c r="X9" i="4" s="1"/>
  <c r="Y9" i="4" s="1"/>
  <c r="V8" i="4"/>
  <c r="X8" i="4" s="1"/>
  <c r="Y8" i="4" s="1"/>
  <c r="V7" i="4"/>
  <c r="X7" i="4" s="1"/>
  <c r="Y7" i="4" s="1"/>
  <c r="V6" i="4"/>
  <c r="X6" i="4" s="1"/>
  <c r="Y6" i="4" s="1"/>
  <c r="V5" i="4"/>
  <c r="X5" i="4" s="1"/>
  <c r="Y5" i="4" s="1"/>
  <c r="V4" i="4"/>
  <c r="X4" i="4" s="1"/>
  <c r="Y4" i="4" s="1"/>
  <c r="V3" i="4"/>
  <c r="X3" i="4" s="1"/>
  <c r="Y3" i="4" s="1"/>
  <c r="Y24" i="4" l="1"/>
  <c r="Y35" i="4"/>
  <c r="U43" i="3"/>
  <c r="W43" i="3" l="1"/>
  <c r="U38" i="3"/>
  <c r="U42" i="3"/>
  <c r="U41" i="3"/>
  <c r="U40" i="3"/>
  <c r="U39" i="3"/>
  <c r="U36" i="3"/>
  <c r="U37" i="3"/>
  <c r="U35" i="3"/>
  <c r="U34" i="3"/>
  <c r="U33" i="3"/>
  <c r="U23" i="3"/>
  <c r="U3" i="3"/>
  <c r="W40" i="3" l="1"/>
  <c r="W33" i="3"/>
  <c r="W35" i="3"/>
  <c r="W42" i="3"/>
  <c r="W37" i="3"/>
  <c r="W39" i="3"/>
  <c r="W36" i="3"/>
  <c r="W41" i="3"/>
  <c r="W38" i="3"/>
  <c r="W34" i="3"/>
  <c r="W23" i="3"/>
  <c r="X23" i="3" s="1"/>
  <c r="W3" i="3"/>
  <c r="X35" i="3" l="1"/>
  <c r="X33" i="3"/>
  <c r="U4" i="3"/>
  <c r="U5" i="3"/>
  <c r="U6" i="3"/>
  <c r="U7" i="3"/>
  <c r="U8" i="3"/>
  <c r="U9" i="3"/>
  <c r="U10" i="3"/>
  <c r="U11" i="3"/>
  <c r="U12" i="3"/>
  <c r="U13" i="3"/>
  <c r="U14" i="3"/>
  <c r="U15" i="3"/>
  <c r="U16" i="3"/>
  <c r="U17" i="3"/>
  <c r="U18" i="3"/>
  <c r="U19" i="3"/>
  <c r="U20" i="3"/>
  <c r="U21" i="3"/>
  <c r="U22" i="3"/>
  <c r="U24" i="3"/>
  <c r="U25" i="3"/>
  <c r="U26" i="3"/>
  <c r="U27" i="3"/>
  <c r="U28" i="3"/>
  <c r="U29" i="3"/>
  <c r="U30" i="3"/>
  <c r="U31" i="3"/>
  <c r="U32" i="3"/>
  <c r="X3" i="3" l="1"/>
  <c r="W22" i="3" l="1"/>
  <c r="X22" i="3" s="1"/>
  <c r="W32" i="3"/>
  <c r="W4" i="3" l="1"/>
  <c r="X4" i="3" s="1"/>
  <c r="W5" i="3"/>
  <c r="X5" i="3" s="1"/>
  <c r="W6" i="3"/>
  <c r="X6" i="3" s="1"/>
  <c r="W7" i="3"/>
  <c r="X7" i="3" s="1"/>
  <c r="W8" i="3"/>
  <c r="X8" i="3" s="1"/>
  <c r="W9" i="3"/>
  <c r="X9" i="3" s="1"/>
  <c r="W10" i="3"/>
  <c r="X10" i="3" s="1"/>
  <c r="W11" i="3"/>
  <c r="X11" i="3" s="1"/>
  <c r="W12" i="3"/>
  <c r="X12" i="3" s="1"/>
  <c r="W13" i="3"/>
  <c r="X13" i="3" s="1"/>
  <c r="W14" i="3"/>
  <c r="X14" i="3" s="1"/>
  <c r="W15" i="3"/>
  <c r="X15" i="3" s="1"/>
  <c r="W16" i="3"/>
  <c r="X16" i="3" s="1"/>
  <c r="W17" i="3"/>
  <c r="X17" i="3" s="1"/>
  <c r="W18" i="3"/>
  <c r="X18" i="3" s="1"/>
  <c r="W19" i="3"/>
  <c r="X19" i="3" s="1"/>
  <c r="W20" i="3"/>
  <c r="X20" i="3" s="1"/>
  <c r="W21" i="3"/>
  <c r="X21" i="3" s="1"/>
  <c r="W24" i="3"/>
  <c r="W25" i="3"/>
  <c r="W26" i="3"/>
  <c r="W27" i="3"/>
  <c r="W28" i="3"/>
  <c r="W29" i="3"/>
  <c r="W30" i="3"/>
  <c r="W31" i="3"/>
  <c r="X24" i="3" l="1"/>
</calcChain>
</file>

<file path=xl/sharedStrings.xml><?xml version="1.0" encoding="utf-8"?>
<sst xmlns="http://schemas.openxmlformats.org/spreadsheetml/2006/main" count="634" uniqueCount="112">
  <si>
    <t>Unid</t>
  </si>
  <si>
    <t>Peça</t>
  </si>
  <si>
    <t>Metro</t>
  </si>
  <si>
    <t>Serviço</t>
  </si>
  <si>
    <t>ITEM</t>
  </si>
  <si>
    <t>449052-34</t>
  </si>
  <si>
    <t>339039-25</t>
  </si>
  <si>
    <t>Detalhamento de Despesa</t>
  </si>
  <si>
    <t xml:space="preserve">Metro adicional de linha para instalação de split até 24.000 BTU/h. </t>
  </si>
  <si>
    <t xml:space="preserve">Metro adicional de linha para instalação de split acima de 48.000 BTU/h. </t>
  </si>
  <si>
    <t xml:space="preserve">Cortina de Ar. Dimensões aproximadas: (L X A XP): 150 x 23 x 22cm , podendo ter pequena variação de tamanho, dependendo da marca do produto. Monofásico, 220 Volts. Potência (c/v) mínimo de 1/5. Nível máximo de ruído (db): menor que 60db. Modos de operação: ventila. Velocidades (m/s) mínimo de 11. Vazão de ar: mínimo de 1300 m3/h. Temperatura somente ventilação. Recursos função automática. Saída de ar frontal e vertical. Entrada superior de ar. Direcionadores de ar vertical. Recirculação de ar (m3/m) maior que 25. Prazo de garantia de 01 ano. Item incluso: controle remoto. Cor branco. </t>
  </si>
  <si>
    <t xml:space="preserve">Instalação completa de equipamento de ar-condicionado tipo "split" até 24.000 BTU/h incluindo até 3 metros de distância entre evaporadora e condensadora – Composto de 01 (uma) unidade evaporadora e 01 (uma) unidade condensadora. </t>
  </si>
  <si>
    <t xml:space="preserve">Instalação completa de equipamento de ar-condicionado tipo "split" de 25.000 a 48.000 BTU/h incluindo até 3 metros de distância entre evaporadora e condensadora – Composto de 01 (uma) unidade evaporadora e 01 (uma) unidade condensadora. </t>
  </si>
  <si>
    <t xml:space="preserve">Instalação completa de equipamento de ar-condicionado tipo "split" acima de 48.000 BTU/h incluindo até 3 metros de distância entre evaporadora e condensadora – Composto de 01 (uma) unidade evaporadora e 01 (uma) unidade condensadora. </t>
  </si>
  <si>
    <t>Lote</t>
  </si>
  <si>
    <t>TOTAL</t>
  </si>
  <si>
    <t>ESAG</t>
  </si>
  <si>
    <t>CEART</t>
  </si>
  <si>
    <t>FAED</t>
  </si>
  <si>
    <t>CEAD</t>
  </si>
  <si>
    <t>CEFID</t>
  </si>
  <si>
    <t>CERES</t>
  </si>
  <si>
    <t>CESFI</t>
  </si>
  <si>
    <t>CAV</t>
  </si>
  <si>
    <t>CCT</t>
  </si>
  <si>
    <t>CEO</t>
  </si>
  <si>
    <t>CEAVI</t>
  </si>
  <si>
    <t xml:space="preserve">Bomba dreno para remoção de condensados, para sistemas de ar condicionado tipo split ou janela, com funcionamento silencioso e suave. Tamanho compacto e montagem oculta, 220 volts. </t>
  </si>
  <si>
    <t xml:space="preserve">Instalação de bomba dreno para remoção de condensador, para sistemas de ar condicionado tipo split ou janela. </t>
  </si>
  <si>
    <t>Preço Máximo Unitário</t>
  </si>
  <si>
    <t>Preço Máximo Total</t>
  </si>
  <si>
    <t>Instalação de Cortina de Ar.</t>
  </si>
  <si>
    <t>Total Lote</t>
  </si>
  <si>
    <t>ESPECIFICAÇÃO</t>
  </si>
  <si>
    <t>Grupo-Classe</t>
  </si>
  <si>
    <t>Código NUC</t>
  </si>
  <si>
    <t>39-02</t>
  </si>
  <si>
    <t>00416-2-057</t>
  </si>
  <si>
    <t>00416-2-132</t>
  </si>
  <si>
    <t>00416-2-120</t>
  </si>
  <si>
    <t>00416-2-147</t>
  </si>
  <si>
    <t>00416-2-026</t>
  </si>
  <si>
    <t>00416-2-088</t>
  </si>
  <si>
    <t>00416-2-084</t>
  </si>
  <si>
    <t>00416-2-142</t>
  </si>
  <si>
    <t>00416-2-020</t>
  </si>
  <si>
    <t>00416-2-044</t>
  </si>
  <si>
    <t>00416-2-011</t>
  </si>
  <si>
    <t>00416-2-122</t>
  </si>
  <si>
    <t>00416-2-074</t>
  </si>
  <si>
    <t>07636-8-001</t>
  </si>
  <si>
    <t>39-06</t>
  </si>
  <si>
    <t>339030.25</t>
  </si>
  <si>
    <t>39-05</t>
  </si>
  <si>
    <t>02633-6-003</t>
  </si>
  <si>
    <t>04-03</t>
  </si>
  <si>
    <t>05015-5-004</t>
  </si>
  <si>
    <r>
      <t xml:space="preserve">Aparelho de ar condicionado tipo </t>
    </r>
    <r>
      <rPr>
        <b/>
        <sz val="12"/>
        <rFont val="Calibri"/>
        <family val="2"/>
        <scheme val="minor"/>
      </rPr>
      <t xml:space="preserve">Split High Wall </t>
    </r>
    <r>
      <rPr>
        <sz val="12"/>
        <rFont val="Calibri"/>
        <family val="2"/>
        <scheme val="minor"/>
      </rPr>
      <t xml:space="preserve">(para parede), ciclo </t>
    </r>
    <r>
      <rPr>
        <b/>
        <sz val="12"/>
        <rFont val="Calibri"/>
        <family val="2"/>
        <scheme val="minor"/>
      </rPr>
      <t>somente frio</t>
    </r>
    <r>
      <rPr>
        <sz val="12"/>
        <rFont val="Calibri"/>
        <family val="2"/>
        <scheme val="minor"/>
      </rPr>
      <t xml:space="preserve">, 220 V, capacidade frigorífica nominal de </t>
    </r>
    <r>
      <rPr>
        <b/>
        <sz val="12"/>
        <rFont val="Calibri"/>
        <family val="2"/>
        <scheme val="minor"/>
      </rPr>
      <t>9.000 btu’s</t>
    </r>
    <r>
      <rPr>
        <sz val="12"/>
        <rFont val="Calibri"/>
        <family val="2"/>
        <scheme val="minor"/>
      </rPr>
      <t xml:space="preserve">, com controle remoto individual sem fio em português, filtro de ar lavável (de acordo com ABNT NBR 16401/2008), 60Hz, com ruído máximo de 60dB, tecnologia </t>
    </r>
    <r>
      <rPr>
        <b/>
        <sz val="12"/>
        <rFont val="Calibri"/>
        <family val="2"/>
        <scheme val="minor"/>
      </rPr>
      <t>inverter</t>
    </r>
    <r>
      <rPr>
        <sz val="12"/>
        <rFont val="Calibri"/>
        <family val="2"/>
        <scheme val="minor"/>
      </rPr>
      <t>, com gás refrigerante ecológico R410A não nocivo para a camada de ozonio,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r>
  </si>
  <si>
    <r>
      <t>Metro adicional de linha para instalação de split de 25.000 a 48.000 BTU/h.</t>
    </r>
    <r>
      <rPr>
        <sz val="12"/>
        <color rgb="FFFF0000"/>
        <rFont val="Calibri"/>
        <family val="2"/>
        <scheme val="minor"/>
      </rPr>
      <t xml:space="preserve"> </t>
    </r>
  </si>
  <si>
    <r>
      <t>Desinstalação de equipamento de ar-condicionado.</t>
    </r>
    <r>
      <rPr>
        <sz val="12"/>
        <color rgb="FFFF0000"/>
        <rFont val="Calibri"/>
        <family val="2"/>
        <scheme val="minor"/>
      </rPr>
      <t xml:space="preserve"> </t>
    </r>
  </si>
  <si>
    <t>Aparelho de ar condicionado tipo Split High Wall (para parede), ciclo quente e frio, 220 V, capacidade frigorífica nominal de 12.000 btu’s, com controle remoto individual sem fio em português, filtro de ar lavável (de acordo com ABNT NBR 16401/2008), capacidade de desumidificar o ambiente, 60Hz, com ruído máximo de 60dB, tecnologia inverter, com gás refrigerante ecológico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</si>
  <si>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Aparelho de ar condicionado tipo Split High Wall (para parede), ciclo quente e frio, 220 V, capacidade frigorífica nominal de 9.000 btu’s, com controle remoto individual sem fio em português, filtro de ar lavável (de acordo com ABNT NBR 16401/2008), capacidade de desumidificar o ambiente, 60Hz, com ruído máximo de 60dB, tecnologia inverter, com gás refrigerante ecológico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</si>
  <si>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Aparelho de ar condicionado tipo Split High Wall (para parede), ciclo somente frio, 220 V, capacidade frigorífica nominal de 12.000 btu’s, com controle remoto individual sem fio em português, filtro de ar lavável (de acordo com ABNT NBR 16401/2008), 60Hz, com ruído máximo de 60dB, tecnologia inverter, com gás refrigerante ecológico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</si>
  <si>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Aparelho de ar condicionado tipo Split High Wall (para parede), ciclo somente frio, 220 V, capacidade frigorífica nominal de 18.000 btu’s,  com controle remoto individual sem fio em português, filtro de ar lavável (de acordo com ABNT NBR 16401/2008), 60Hz, com ruído máximo de 60dB, tecnologia inverter, com gás refrigerante ecológico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</si>
  <si>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Aparelho de ar condicionado tipo Split High Wall (para parede), ciclo quente e frio, 220 V, capacidade frigorífica nominal de 18.000 btu’s, com controle remoto individual sem fio em português, filtro de ar lavável (de acordo com ABNT NBR 16401/2008), capacidade de desumidificar o ambiente, 60Hz, com ruído máximo de 60dB, tecnologia inverter, com gás refrigerante ecológico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</si>
  <si>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Aparelho de ar condicionado tipo Split Cassete, ciclo somente frio, 220 V, capacidade frigorífica nominal de 18.000 btu’s, com controle remoto individual sem fio em português, filtro de ar lavável (de acordo com ABNT NBR 16401/2008), 60Hz, com ruído máximo de 60dB, tecnologia inverter, com gás refrigerante ecológico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</si>
  <si>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Aparelho de ar condicionado tipo Split Piso Teto, ciclo somente frio, 220 V, capacidade frigorífica nominal de 24.000 btu’s, com controle remoto individual sem fio em português, filtro de ar lavável (de acordo com ABNT NBR 16401/2008), 60Hz, com ruído máximo de 60dB, tecnologia inverter, com gás refrigerante ecológico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</si>
  <si>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Aparelho de ar condicionado tipo Split High Wall (para parede), ciclo quente e frio, 220 V, capacidade frigorífica nominal de 24.000 btu’s, com controle remoto individual sem fio em português, filtro de ar lavável (de acordo com ABNT NBR 16401/2008), capacidade de desumidificar o ambiente, 60Hz, com ruído máximo de 60dB, tecnologia inverter, com gás refrigerante ecológico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</si>
  <si>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Aparelho de ar condicionado tipo Split Cassete, ciclo somente frio, 220 V, capacidade frigorífica nominal de 23.000 a 24.000 btu’s, com controle remoto individual sem fio em português, filtro de ar lavável (de acordo com ABNT NBR 16401/2008), 60Hz, com ruído máximo de 60dB, tecnologia inverter, com gás refrigerante ecológico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</si>
  <si>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Aparelho de ar condicionado tipo Split Piso Teto, ciclo somente frio, 220 V, capacidade frigorífica nominal de 27.000 a 30.000 btu’s, com controle remoto individual sem fio em português, filtro de ar lavável (de acordo com ABNT NBR 16401/2008), 60Hz, com ruído máximo de 60dB, tecnologia inverter, com gás refrigerante ecológico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</si>
  <si>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Aparelho de ar condicionado tipo Split High Wall (para parede), ciclo quente e frio, 220 V, capacidade frigorífica nominal de 27.000 a 30.000 btu’s, com controle remoto individual sem fio em português, filtro de ar lavável (de acordo com ABNT NBR 16401/2008), capacidade de desumidificar o ambiente, 60Hz, com ruído máximo de 60dB, tecnologia inverter, com gás refrigerante ecológico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</si>
  <si>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Aparelho de ar condicionado tipo Split Piso Teto, ciclo somente frio, 220 V, capacidade frigorífica nominal de 32.000 a 36.000 btu’s, com controle remoto individual sem fio em português, filtro de ar lavável (de acordo com ABNT NBR 16401/2008), 60Hz, com ruído máximo de 60dB, tecnologia inverter, com gás refrigerante ecológico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</si>
  <si>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Aparelho de ar condicionado tipo Split Piso Teto, ciclo quente e frio, 220 V, capacidade frigorífica nominal de 32.000 a 36.000 btu’s, com controle remoto individual sem fio em português, filtro de ar lavável (de acordo com ABNT NBR 16401/2008), 60Hz, com ruído máximo de 60dB, tecnologia inverter, com gás refrigerante ecológico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</si>
  <si>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Aparelho de ar condicionado tipo Split Cassete, ciclo somente frio,  380 V trifásico, capacidade frigorífica nominal de 54.000 a 60.000 btu’s, com controle remoto individual sem fio em português, filtro de ar lavável (de acordo com ABNT NBR 16401/2008), 60Hz, com ruído máximo de 60dB, tecnologia inverter, com gás refrigerante ecológico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ou "B", podendo ser confirmado no sitio http://www.inmetro.gov.br/registrosobjetos/Default.aspx?pag=1.</t>
  </si>
  <si>
    <t>Reitoria - SEMS</t>
  </si>
  <si>
    <t>Reitoria - SETIC</t>
  </si>
  <si>
    <t>Desumidificador compacto elétrico, automático, controlador da umidade ambiente, com capacidade para retirar até 30 litros de água por dia (24h) do ar, próprio para ambiente de até 1000 m3. Possui umidostato para regulagem da umidade do ambiente, defrost e filtro de ar incorporados. Características técnicas (V) 110V ou 220V; Capacidade (m3): 1000m3; Capacidade do compressor: 1/2Hp; Potência desumidificador (W): 610W/720W; Corrente (A) 7,8/3,2a; Desumidificação (L/dia) 18L/dia 27ºC 60% RH - 30L/dia 30ºC 80%RH; Dimensões (mm) 350x455x603mm; Elemento Resfriamento: compressor, gás refrigerante compressor: R13A; Peso (kg):25Kg; Pressão Máx. Descarga: 3,5 Mpa; Pressão Máx. Sucção: 1,0 Mpa; Reservatório Desumidificador (L): 6L. Temperatura mínima c/ Defrost: Automático; Temperatura mínima s/ Defrost: Automático. Temperatura de trabalho (ºC): 5 ºC a 32ºC; Filtro: PVC, Ruído (db): 49db; Volume de Ar Hora: 110m3/H.</t>
  </si>
  <si>
    <t>01825-2-011</t>
  </si>
  <si>
    <t>39-04</t>
  </si>
  <si>
    <t>Aparelho de ar condicionado tipo Split Piso Teto, ciclo somente frio, 380 V trifásico, com pressotato de alta e baixa e rele contra inversão de fase, capacidade frigorífica nominal de 48.000 a 60.000 btu’s, com controle remoto individual sem fio em português, filtro de ar lavável (de acordo com ABNT NBR 16401/2008), 60Hz, com ruído máximo de 60dB, tecnologia inverter, com gás refrigerante ecológico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ou "B", podendo ser confirmado no sitio http://www.inmetro.gov.br/registrosobjetos/Default.aspx?pag=1.</t>
  </si>
  <si>
    <t>Aparelho de ar condicionado tipo Split Piso Teto, ciclo quente e frio, 380 V trifásico, com pressotato de alta e baixa e rele contra inversão de fase, capacidade frigorífica nominal de 48.000 a 60.000 btu’s, com controle remoto individual sem fio em português, filtro de ar lavável (de acordo com ABNT NBR 16401/2008), 60Hz, com ruído máximo de 60dB, tecnologia inverter, com gás refrigerante ecológico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ou "B", podendo ser confirmado no sitio http://www.inmetro.gov.br/registrosobjetos/Default.aspx?pag=1.</t>
  </si>
  <si>
    <t>Aparelho de ar condicionado tipo Split Piso Teto, ciclo somente frio, 380 V trifásico, com pressotato de alta e baixa e rele contra inversão de fase, capacidade frigorífica nominal de 42.000 a 48.000 btu’s, com controle remoto individual sem fio em português, filtro de ar lavável (de acordo com ABNT NBR 16401/2008), 60Hz, com ruído máximo de 60dB, tecnologia inverter, com gás refrigerante ecológico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ou "B", podendo ser confirmado no sitio http://www.inmetro.gov.br/registrosobjetos/Default.aspx?pag=1.</t>
  </si>
  <si>
    <t>ANEXO II - Quadro de Quantitativo</t>
  </si>
  <si>
    <t>PLANILHA AJUSTADA</t>
  </si>
  <si>
    <t>Marca/modelo</t>
  </si>
  <si>
    <t>AGRATTO-ICS09QFIR4/ICS09QFER4 </t>
  </si>
  <si>
    <t>KOMECO/KOHI09FC</t>
  </si>
  <si>
    <t>ELGIN ELGIN HVFI12B2IA HVFE12B2IA NACIONAL </t>
  </si>
  <si>
    <t>AGRATTO-ICS12QFIR4/ICS12QFER4 </t>
  </si>
  <si>
    <t>PHILCO/PAC18000IFM4 </t>
  </si>
  <si>
    <t>AGRATTO-ICS18QFIR4/ICS18QFER4 </t>
  </si>
  <si>
    <t>Fujitsu AUBF18LAL </t>
  </si>
  <si>
    <t>Fujitsu ABBF24LAT </t>
  </si>
  <si>
    <t>AGRATTO-ICS24QFIR4/ICS24QFER4 </t>
  </si>
  <si>
    <t>Elgin </t>
  </si>
  <si>
    <t>Carrier 42XQV36C5 </t>
  </si>
  <si>
    <t>Fujitsu ABBG45LRTA </t>
  </si>
  <si>
    <t>Carrier 42XQV60C5 </t>
  </si>
  <si>
    <t>Fujitsu ABBG54LRTA </t>
  </si>
  <si>
    <t>SPRINGER-ACF15S5 </t>
  </si>
  <si>
    <t>Vix</t>
  </si>
  <si>
    <t>Thermomatic </t>
  </si>
  <si>
    <t>N/A</t>
  </si>
  <si>
    <t>ANEXO DA ATA DE REGISTRO DE PREÇOS - PE 1410/2018</t>
  </si>
  <si>
    <t>EMPRESA</t>
  </si>
  <si>
    <t>TOPCLIMA SISTEMAS DE REFRIGERAÇÃO EIRELI - EPP. CNPJ: 27.821.705/0001-26</t>
  </si>
  <si>
    <t>AGASERV COMERCIO E ASSISTENCIA TECNICA EIRELI. CNPJ: 77.853.083/0001-96</t>
  </si>
  <si>
    <t>MV ELETRONICOS EIRELI ME. CNPJ: 27.895.281/0001-44</t>
  </si>
  <si>
    <t>JM COMERCIO E PRESTAÇÃO DE SERVIÇOS LTDA - EPP. CNPJ: 85.388.320/0001-13</t>
  </si>
  <si>
    <t>E&amp;AR EQUIPAMENTOS DE REFRIGERAÇÃO EIRELI - EPP. CNPJ: 05.368.504/0001-82</t>
  </si>
  <si>
    <t>MAYCON GOMES DOS SANTOS 02113292238. CNPJ: 31.791.509/0001-23</t>
  </si>
  <si>
    <t>KOMPETENZ CLIMATIZAÇÃO LTDA ME. CNPJ: 17.015.086/0001-29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</si>
</sst>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1" formatCode="_-* #,##0_-;\-* #,##0_-;_-* &quot;-&quot;_-;_-@_-"/>
    <numFmt numFmtId="44" formatCode="_-&quot;R$&quot;\ * #,##0.00_-;\-&quot;R$&quot;\ * #,##0.00_-;_-&quot;R$&quot;\ * &quot;-&quot;??_-;_-@_-"/>
    <numFmt numFmtId="43" formatCode="_-* #,##0.00_-;\-* #,##0.00_-;_-* &quot;-&quot;??_-;_-@_-"/>
    <numFmt numFmtId="164" formatCode="_(* #,##0.00_);_(* \(#,##0.00\);_(* &quot;-&quot;??_);_(@_)"/>
  </numFmts>
  <fonts count="19" x14ac:knownFonts="1">
    <font>
      <sz val="10"/>
      <name val="Arial"/>
    </font>
    <font>
      <sz val="11"/>
      <color theme="1"/>
      <name val="Calibri"/>
      <family val="2"/>
      <scheme val="minor"/>
    </font>
    <font>
      <sz val="11"/>
      <color theme="1"/>
      <name val="Calibri"/>
      <family val="2"/>
      <scheme val="minor"/>
    </font>
    <font>
      <sz val="10"/>
      <name val="Arial"/>
      <family val="2"/>
    </font>
    <font>
      <sz val="10"/>
      <name val="Arial"/>
      <family val="2"/>
    </font>
    <font>
      <b/>
      <sz val="12"/>
      <name val="Arial"/>
      <family val="2"/>
    </font>
    <font>
      <u/>
      <sz val="10"/>
      <color indexed="12"/>
      <name val="Arial"/>
      <family val="2"/>
    </font>
    <font>
      <sz val="10"/>
      <name val="Arial"/>
      <family val="2"/>
    </font>
    <font>
      <sz val="11"/>
      <color theme="1"/>
      <name val="Calibri"/>
      <family val="2"/>
      <scheme val="minor"/>
    </font>
    <font>
      <u/>
      <sz val="10"/>
      <color theme="10"/>
      <name val="Arial"/>
      <family val="2"/>
    </font>
    <font>
      <b/>
      <sz val="10"/>
      <name val="Arial"/>
      <family val="2"/>
    </font>
    <font>
      <b/>
      <sz val="12"/>
      <name val="Calibri"/>
      <family val="2"/>
      <scheme val="minor"/>
    </font>
    <font>
      <b/>
      <sz val="18"/>
      <name val="Calibri"/>
      <family val="2"/>
      <scheme val="minor"/>
    </font>
    <font>
      <sz val="12"/>
      <name val="Calibri"/>
      <family val="2"/>
      <scheme val="minor"/>
    </font>
    <font>
      <sz val="12"/>
      <color rgb="FFFF0000"/>
      <name val="Calibri"/>
      <family val="2"/>
      <scheme val="minor"/>
    </font>
    <font>
      <sz val="12"/>
      <name val="Arial"/>
      <family val="2"/>
    </font>
    <font>
      <b/>
      <sz val="36"/>
      <name val="Calibri"/>
      <family val="2"/>
      <scheme val="minor"/>
    </font>
    <font>
      <b/>
      <sz val="18"/>
      <name val="Arial"/>
      <family val="2"/>
    </font>
    <font>
      <sz val="12"/>
      <color rgb="FF333333"/>
      <name val="Calibri"/>
      <family val="2"/>
      <scheme val="minor"/>
    </font>
  </fonts>
  <fills count="9">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8" tint="0.59999389629810485"/>
        <bgColor indexed="64"/>
      </patternFill>
    </fill>
    <fill>
      <patternFill patternType="solid">
        <fgColor rgb="FFFFFF00"/>
        <bgColor indexed="64"/>
      </patternFill>
    </fill>
    <fill>
      <patternFill patternType="solid">
        <fgColor theme="9" tint="-0.249977111117893"/>
        <bgColor indexed="64"/>
      </patternFill>
    </fill>
    <fill>
      <patternFill patternType="solid">
        <fgColor theme="0" tint="-0.249977111117893"/>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top/>
      <bottom style="thin">
        <color indexed="64"/>
      </bottom>
      <diagonal/>
    </border>
  </borders>
  <cellStyleXfs count="16">
    <xf numFmtId="0" fontId="0" fillId="0" borderId="0"/>
    <xf numFmtId="0" fontId="8" fillId="0" borderId="0"/>
    <xf numFmtId="0" fontId="4" fillId="0" borderId="0"/>
    <xf numFmtId="164" fontId="3" fillId="0" borderId="0" applyFont="0" applyFill="0" applyBorder="0" applyAlignment="0" applyProtection="0"/>
    <xf numFmtId="164" fontId="4" fillId="0" borderId="0" applyFont="0" applyFill="0" applyBorder="0" applyAlignment="0" applyProtection="0"/>
    <xf numFmtId="164" fontId="7" fillId="0" borderId="0" applyFont="0" applyFill="0" applyBorder="0" applyAlignment="0" applyProtection="0"/>
    <xf numFmtId="0" fontId="2" fillId="0" borderId="0"/>
    <xf numFmtId="0" fontId="3" fillId="0" borderId="0"/>
    <xf numFmtId="44" fontId="3" fillId="0" borderId="0" applyFont="0" applyFill="0" applyBorder="0" applyAlignment="0" applyProtection="0"/>
    <xf numFmtId="0" fontId="3" fillId="0" borderId="0"/>
    <xf numFmtId="0" fontId="6" fillId="0" borderId="0" applyNumberFormat="0" applyFill="0" applyBorder="0" applyAlignment="0" applyProtection="0">
      <alignment vertical="top"/>
      <protection locked="0"/>
    </xf>
    <xf numFmtId="0" fontId="9" fillId="0" borderId="0" applyNumberFormat="0" applyFill="0" applyBorder="0" applyAlignment="0" applyProtection="0">
      <alignment vertical="top"/>
      <protection locked="0"/>
    </xf>
    <xf numFmtId="0" fontId="1" fillId="0" borderId="0"/>
    <xf numFmtId="164" fontId="3" fillId="0" borderId="0" applyFont="0" applyFill="0" applyBorder="0" applyAlignment="0" applyProtection="0"/>
    <xf numFmtId="164" fontId="3" fillId="0" borderId="0" applyFont="0" applyFill="0" applyBorder="0" applyAlignment="0" applyProtection="0"/>
    <xf numFmtId="0" fontId="1" fillId="0" borderId="0"/>
  </cellStyleXfs>
  <cellXfs count="100">
    <xf numFmtId="0" fontId="0" fillId="0" borderId="0" xfId="0"/>
    <xf numFmtId="0" fontId="5" fillId="2" borderId="0" xfId="0" applyFont="1" applyFill="1" applyAlignment="1">
      <alignment horizontal="center" vertical="center"/>
    </xf>
    <xf numFmtId="0" fontId="4" fillId="2" borderId="0" xfId="0" applyFont="1" applyFill="1"/>
    <xf numFmtId="0" fontId="3" fillId="2" borderId="0" xfId="0" applyFont="1" applyFill="1"/>
    <xf numFmtId="0" fontId="4" fillId="2" borderId="0" xfId="0" applyFont="1" applyFill="1" applyAlignment="1">
      <alignment horizontal="center"/>
    </xf>
    <xf numFmtId="0" fontId="10" fillId="2" borderId="0" xfId="0" applyFont="1" applyFill="1"/>
    <xf numFmtId="0" fontId="11" fillId="2" borderId="1" xfId="0" applyFont="1" applyFill="1" applyBorder="1" applyAlignment="1">
      <alignment horizontal="center" vertical="center"/>
    </xf>
    <xf numFmtId="0" fontId="13" fillId="2" borderId="1" xfId="0" applyFont="1" applyFill="1" applyBorder="1" applyAlignment="1">
      <alignment horizontal="justify" vertical="top" wrapText="1"/>
    </xf>
    <xf numFmtId="0" fontId="13" fillId="2" borderId="1" xfId="0" applyFont="1" applyFill="1" applyBorder="1" applyAlignment="1">
      <alignment horizontal="center" vertical="center" wrapText="1"/>
    </xf>
    <xf numFmtId="0" fontId="11" fillId="2" borderId="1" xfId="3" applyNumberFormat="1" applyFont="1" applyFill="1" applyBorder="1" applyAlignment="1" applyProtection="1">
      <alignment horizontal="center" vertical="center" wrapText="1"/>
      <protection locked="0"/>
    </xf>
    <xf numFmtId="41" fontId="11" fillId="2" borderId="1" xfId="3" applyNumberFormat="1" applyFont="1" applyFill="1" applyBorder="1" applyAlignment="1" applyProtection="1">
      <alignment horizontal="center" vertical="center" wrapText="1"/>
      <protection locked="0"/>
    </xf>
    <xf numFmtId="0" fontId="11" fillId="4" borderId="1" xfId="0" applyFont="1" applyFill="1" applyBorder="1" applyAlignment="1">
      <alignment horizontal="center" vertical="center"/>
    </xf>
    <xf numFmtId="0" fontId="13" fillId="4" borderId="1" xfId="0" applyFont="1" applyFill="1" applyBorder="1" applyAlignment="1">
      <alignment horizontal="justify" vertical="top" wrapText="1"/>
    </xf>
    <xf numFmtId="0" fontId="13" fillId="4" borderId="1" xfId="0" applyFont="1" applyFill="1" applyBorder="1" applyAlignment="1">
      <alignment horizontal="center" vertical="center" wrapText="1"/>
    </xf>
    <xf numFmtId="0" fontId="11" fillId="4" borderId="1" xfId="3" applyNumberFormat="1" applyFont="1" applyFill="1" applyBorder="1" applyAlignment="1" applyProtection="1">
      <alignment horizontal="center" vertical="center" wrapText="1"/>
      <protection locked="0"/>
    </xf>
    <xf numFmtId="41" fontId="11" fillId="4" borderId="1" xfId="3" applyNumberFormat="1" applyFont="1" applyFill="1" applyBorder="1" applyAlignment="1" applyProtection="1">
      <alignment horizontal="center" vertical="center" wrapText="1"/>
      <protection locked="0"/>
    </xf>
    <xf numFmtId="0" fontId="13" fillId="4" borderId="1" xfId="0" applyFont="1" applyFill="1" applyBorder="1" applyAlignment="1">
      <alignment horizontal="center" vertical="center"/>
    </xf>
    <xf numFmtId="0" fontId="13" fillId="2" borderId="1" xfId="0" applyFont="1" applyFill="1" applyBorder="1" applyAlignment="1">
      <alignment horizontal="center" vertical="center"/>
    </xf>
    <xf numFmtId="0" fontId="5" fillId="4" borderId="1" xfId="0" applyFont="1" applyFill="1" applyBorder="1" applyAlignment="1">
      <alignment horizontal="center" vertical="center"/>
    </xf>
    <xf numFmtId="49" fontId="13" fillId="2" borderId="1" xfId="0" applyNumberFormat="1" applyFont="1" applyFill="1" applyBorder="1" applyAlignment="1">
      <alignment horizontal="center" vertical="center"/>
    </xf>
    <xf numFmtId="0" fontId="15" fillId="2" borderId="1" xfId="0" applyFont="1" applyFill="1" applyBorder="1" applyAlignment="1">
      <alignment horizontal="center" vertical="center"/>
    </xf>
    <xf numFmtId="0" fontId="11" fillId="2" borderId="1" xfId="0" applyFont="1" applyFill="1" applyBorder="1" applyAlignment="1">
      <alignment horizontal="center" vertical="center"/>
    </xf>
    <xf numFmtId="43" fontId="5" fillId="2" borderId="1" xfId="0" applyNumberFormat="1" applyFont="1" applyFill="1" applyBorder="1" applyAlignment="1">
      <alignment horizontal="center" vertical="center"/>
    </xf>
    <xf numFmtId="43" fontId="5" fillId="4" borderId="1" xfId="0" applyNumberFormat="1" applyFont="1" applyFill="1" applyBorder="1" applyAlignment="1">
      <alignment horizontal="center" vertical="center"/>
    </xf>
    <xf numFmtId="43" fontId="5" fillId="2" borderId="2" xfId="0" applyNumberFormat="1" applyFont="1" applyFill="1" applyBorder="1" applyAlignment="1">
      <alignment horizontal="center" vertical="center"/>
    </xf>
    <xf numFmtId="49" fontId="13" fillId="4" borderId="1" xfId="0" applyNumberFormat="1" applyFont="1" applyFill="1" applyBorder="1" applyAlignment="1">
      <alignment horizontal="center" vertical="center" wrapText="1"/>
    </xf>
    <xf numFmtId="49" fontId="13" fillId="4" borderId="1" xfId="0" applyNumberFormat="1" applyFont="1" applyFill="1" applyBorder="1" applyAlignment="1">
      <alignment horizontal="center" vertical="center"/>
    </xf>
    <xf numFmtId="0" fontId="11" fillId="4" borderId="1" xfId="0" applyFont="1" applyFill="1" applyBorder="1" applyAlignment="1">
      <alignment horizontal="center" vertical="center"/>
    </xf>
    <xf numFmtId="43" fontId="5" fillId="4" borderId="1" xfId="0" applyNumberFormat="1" applyFont="1" applyFill="1" applyBorder="1" applyAlignment="1">
      <alignment horizontal="center" vertical="center"/>
    </xf>
    <xf numFmtId="0" fontId="11" fillId="4" borderId="1" xfId="0" applyFont="1" applyFill="1" applyBorder="1" applyAlignment="1">
      <alignment horizontal="center" vertical="center"/>
    </xf>
    <xf numFmtId="0" fontId="11" fillId="2" borderId="1" xfId="0" applyFont="1" applyFill="1" applyBorder="1" applyAlignment="1">
      <alignment horizontal="center" vertical="center"/>
    </xf>
    <xf numFmtId="43" fontId="5" fillId="2" borderId="1" xfId="0" applyNumberFormat="1" applyFont="1" applyFill="1" applyBorder="1" applyAlignment="1">
      <alignment horizontal="center" vertical="center"/>
    </xf>
    <xf numFmtId="0" fontId="12" fillId="3" borderId="1" xfId="0" applyFont="1" applyFill="1" applyBorder="1" applyAlignment="1">
      <alignment horizontal="center" vertical="center"/>
    </xf>
    <xf numFmtId="0" fontId="12" fillId="3" borderId="1" xfId="0" applyFont="1" applyFill="1" applyBorder="1" applyAlignment="1">
      <alignment horizontal="center" vertical="center" wrapText="1"/>
    </xf>
    <xf numFmtId="0" fontId="12" fillId="3" borderId="1" xfId="0" applyFont="1" applyFill="1" applyBorder="1" applyAlignment="1" applyProtection="1">
      <alignment horizontal="center" vertical="center" wrapText="1"/>
      <protection locked="0"/>
    </xf>
    <xf numFmtId="43" fontId="12" fillId="3" borderId="1" xfId="0" applyNumberFormat="1" applyFont="1" applyFill="1" applyBorder="1" applyAlignment="1">
      <alignment horizontal="center" vertical="center" wrapText="1"/>
    </xf>
    <xf numFmtId="0" fontId="17" fillId="2" borderId="0" xfId="0" applyFont="1" applyFill="1" applyAlignment="1">
      <alignment horizontal="center" vertical="center"/>
    </xf>
    <xf numFmtId="0" fontId="13" fillId="4" borderId="5" xfId="0" applyFont="1" applyFill="1" applyBorder="1" applyAlignment="1">
      <alignment horizontal="center" vertical="center" wrapText="1"/>
    </xf>
    <xf numFmtId="0" fontId="13" fillId="2" borderId="2" xfId="0" applyFont="1" applyFill="1" applyBorder="1" applyAlignment="1">
      <alignment horizontal="justify" vertical="center" wrapText="1"/>
    </xf>
    <xf numFmtId="0" fontId="18" fillId="4" borderId="1" xfId="0" applyFont="1" applyFill="1" applyBorder="1" applyAlignment="1">
      <alignment horizontal="center" vertical="center" wrapText="1"/>
    </xf>
    <xf numFmtId="0" fontId="11" fillId="2" borderId="1" xfId="0" applyFont="1" applyFill="1" applyBorder="1" applyAlignment="1">
      <alignment horizontal="center" vertical="center"/>
    </xf>
    <xf numFmtId="43" fontId="5" fillId="2" borderId="1" xfId="0" applyNumberFormat="1" applyFont="1" applyFill="1" applyBorder="1" applyAlignment="1">
      <alignment horizontal="center" vertical="center"/>
    </xf>
    <xf numFmtId="43" fontId="5" fillId="6" borderId="1" xfId="0" applyNumberFormat="1" applyFont="1" applyFill="1" applyBorder="1" applyAlignment="1">
      <alignment horizontal="center" vertical="center"/>
    </xf>
    <xf numFmtId="43" fontId="5" fillId="7" borderId="1" xfId="0" applyNumberFormat="1" applyFont="1" applyFill="1" applyBorder="1" applyAlignment="1">
      <alignment horizontal="center" vertical="center"/>
    </xf>
    <xf numFmtId="0" fontId="13" fillId="6" borderId="1" xfId="0" applyFont="1" applyFill="1" applyBorder="1" applyAlignment="1">
      <alignment horizontal="justify" vertical="top" wrapText="1"/>
    </xf>
    <xf numFmtId="0" fontId="11" fillId="8" borderId="1" xfId="0" applyFont="1" applyFill="1" applyBorder="1" applyAlignment="1">
      <alignment horizontal="center" vertical="center"/>
    </xf>
    <xf numFmtId="0" fontId="13" fillId="8" borderId="1" xfId="0" applyFont="1" applyFill="1" applyBorder="1" applyAlignment="1">
      <alignment horizontal="justify" vertical="top" wrapText="1"/>
    </xf>
    <xf numFmtId="0" fontId="18" fillId="8" borderId="1" xfId="0" applyFont="1" applyFill="1" applyBorder="1" applyAlignment="1">
      <alignment horizontal="center" vertical="center" wrapText="1"/>
    </xf>
    <xf numFmtId="0" fontId="13" fillId="8" borderId="5" xfId="0" applyFont="1" applyFill="1" applyBorder="1" applyAlignment="1">
      <alignment horizontal="center" vertical="center" wrapText="1"/>
    </xf>
    <xf numFmtId="0" fontId="13" fillId="8" borderId="1" xfId="0" applyFont="1" applyFill="1" applyBorder="1" applyAlignment="1">
      <alignment horizontal="center" vertical="center" wrapText="1"/>
    </xf>
    <xf numFmtId="41" fontId="11" fillId="8" borderId="1" xfId="3" applyNumberFormat="1" applyFont="1" applyFill="1" applyBorder="1" applyAlignment="1" applyProtection="1">
      <alignment horizontal="center" vertical="center" wrapText="1"/>
      <protection locked="0"/>
    </xf>
    <xf numFmtId="43" fontId="5" fillId="8" borderId="1" xfId="0" applyNumberFormat="1" applyFont="1" applyFill="1" applyBorder="1" applyAlignment="1">
      <alignment horizontal="center" vertical="center"/>
    </xf>
    <xf numFmtId="0" fontId="13" fillId="8" borderId="1" xfId="0" applyFont="1" applyFill="1" applyBorder="1" applyAlignment="1">
      <alignment horizontal="center" vertical="center"/>
    </xf>
    <xf numFmtId="0" fontId="11" fillId="0" borderId="1" xfId="0" applyFont="1" applyFill="1" applyBorder="1" applyAlignment="1">
      <alignment horizontal="center" vertical="center"/>
    </xf>
    <xf numFmtId="0" fontId="13" fillId="0" borderId="1" xfId="0" applyFont="1" applyFill="1" applyBorder="1" applyAlignment="1">
      <alignment horizontal="justify" vertical="top" wrapText="1"/>
    </xf>
    <xf numFmtId="0" fontId="13" fillId="0" borderId="2" xfId="0" applyFont="1" applyFill="1" applyBorder="1" applyAlignment="1">
      <alignment horizontal="justify" vertical="center" wrapText="1"/>
    </xf>
    <xf numFmtId="0" fontId="13" fillId="0" borderId="1" xfId="0" applyFont="1" applyFill="1" applyBorder="1" applyAlignment="1">
      <alignment horizontal="center" vertical="center" wrapText="1"/>
    </xf>
    <xf numFmtId="41" fontId="11" fillId="0" borderId="1" xfId="3" applyNumberFormat="1" applyFont="1" applyFill="1" applyBorder="1" applyAlignment="1" applyProtection="1">
      <alignment horizontal="center" vertical="center" wrapText="1"/>
      <protection locked="0"/>
    </xf>
    <xf numFmtId="43" fontId="5" fillId="0" borderId="1" xfId="0" applyNumberFormat="1" applyFont="1" applyFill="1" applyBorder="1" applyAlignment="1">
      <alignment horizontal="center" vertical="center"/>
    </xf>
    <xf numFmtId="0" fontId="4" fillId="0" borderId="0" xfId="0" applyFont="1" applyFill="1"/>
    <xf numFmtId="0" fontId="13" fillId="0" borderId="1" xfId="0" applyFont="1" applyFill="1" applyBorder="1" applyAlignment="1">
      <alignment horizontal="center" vertical="center"/>
    </xf>
    <xf numFmtId="0" fontId="5" fillId="0" borderId="0" xfId="0" applyFont="1" applyFill="1" applyAlignment="1">
      <alignment horizontal="center" vertical="center"/>
    </xf>
    <xf numFmtId="43" fontId="5" fillId="0" borderId="2" xfId="0" applyNumberFormat="1" applyFont="1" applyFill="1" applyBorder="1" applyAlignment="1">
      <alignment horizontal="center" vertical="center"/>
    </xf>
    <xf numFmtId="0" fontId="5" fillId="8" borderId="1" xfId="0" applyFont="1" applyFill="1" applyBorder="1" applyAlignment="1">
      <alignment horizontal="center" vertical="center"/>
    </xf>
    <xf numFmtId="0" fontId="12" fillId="3" borderId="2" xfId="0" applyFont="1" applyFill="1" applyBorder="1" applyAlignment="1">
      <alignment horizontal="center" vertical="center"/>
    </xf>
    <xf numFmtId="0" fontId="12" fillId="3" borderId="2" xfId="0" applyFont="1" applyFill="1" applyBorder="1" applyAlignment="1">
      <alignment horizontal="center" vertical="center" wrapText="1"/>
    </xf>
    <xf numFmtId="0" fontId="12" fillId="3" borderId="2" xfId="0" applyFont="1" applyFill="1" applyBorder="1" applyAlignment="1" applyProtection="1">
      <alignment horizontal="center" vertical="center" wrapText="1"/>
      <protection locked="0"/>
    </xf>
    <xf numFmtId="43" fontId="12" fillId="3" borderId="2" xfId="0" applyNumberFormat="1" applyFont="1" applyFill="1" applyBorder="1" applyAlignment="1">
      <alignment horizontal="center" vertical="center" wrapText="1"/>
    </xf>
    <xf numFmtId="0" fontId="11" fillId="4" borderId="3" xfId="0" applyFont="1" applyFill="1" applyBorder="1" applyAlignment="1">
      <alignment horizontal="center" vertical="center"/>
    </xf>
    <xf numFmtId="0" fontId="11" fillId="4" borderId="4" xfId="0" applyFont="1" applyFill="1" applyBorder="1" applyAlignment="1">
      <alignment horizontal="center" vertical="center"/>
    </xf>
    <xf numFmtId="43" fontId="5" fillId="4" borderId="1" xfId="0" applyNumberFormat="1" applyFont="1" applyFill="1" applyBorder="1" applyAlignment="1">
      <alignment horizontal="center" vertical="center"/>
    </xf>
    <xf numFmtId="0" fontId="16" fillId="5" borderId="1" xfId="0" applyFont="1" applyFill="1" applyBorder="1" applyAlignment="1">
      <alignment horizontal="center"/>
    </xf>
    <xf numFmtId="0" fontId="11" fillId="4" borderId="1" xfId="0" applyFont="1" applyFill="1" applyBorder="1" applyAlignment="1">
      <alignment horizontal="center" vertical="center"/>
    </xf>
    <xf numFmtId="0" fontId="11" fillId="2" borderId="1" xfId="0" applyFont="1" applyFill="1" applyBorder="1" applyAlignment="1">
      <alignment horizontal="center" vertical="center"/>
    </xf>
    <xf numFmtId="43" fontId="5" fillId="2" borderId="1" xfId="0" applyNumberFormat="1" applyFont="1" applyFill="1" applyBorder="1" applyAlignment="1">
      <alignment horizontal="center" vertical="center"/>
    </xf>
    <xf numFmtId="0" fontId="13" fillId="4" borderId="3" xfId="0" applyFont="1" applyFill="1" applyBorder="1" applyAlignment="1">
      <alignment horizontal="center" vertical="center" wrapText="1"/>
    </xf>
    <xf numFmtId="0" fontId="13" fillId="4" borderId="4" xfId="0" applyFont="1" applyFill="1" applyBorder="1" applyAlignment="1">
      <alignment horizontal="center" vertical="center" wrapText="1"/>
    </xf>
    <xf numFmtId="0" fontId="13" fillId="4" borderId="2" xfId="0" applyFont="1" applyFill="1" applyBorder="1" applyAlignment="1">
      <alignment horizontal="center" vertical="center" wrapText="1"/>
    </xf>
    <xf numFmtId="0" fontId="13" fillId="2" borderId="3"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1" fillId="8" borderId="3" xfId="0" applyFont="1" applyFill="1" applyBorder="1" applyAlignment="1">
      <alignment horizontal="center" vertical="center"/>
    </xf>
    <xf numFmtId="0" fontId="11" fillId="8" borderId="4" xfId="0" applyFont="1" applyFill="1" applyBorder="1" applyAlignment="1">
      <alignment horizontal="center" vertical="center"/>
    </xf>
    <xf numFmtId="0" fontId="13" fillId="8" borderId="3" xfId="0" applyFont="1" applyFill="1" applyBorder="1" applyAlignment="1">
      <alignment horizontal="center" vertical="center" wrapText="1"/>
    </xf>
    <xf numFmtId="0" fontId="13" fillId="8" borderId="4" xfId="0" applyFont="1" applyFill="1" applyBorder="1" applyAlignment="1">
      <alignment horizontal="center" vertical="center" wrapText="1"/>
    </xf>
    <xf numFmtId="0" fontId="13" fillId="8" borderId="2" xfId="0" applyFont="1" applyFill="1" applyBorder="1" applyAlignment="1">
      <alignment horizontal="center" vertical="center" wrapText="1"/>
    </xf>
    <xf numFmtId="43" fontId="5" fillId="8" borderId="1" xfId="0" applyNumberFormat="1" applyFont="1" applyFill="1" applyBorder="1" applyAlignment="1">
      <alignment horizontal="center" vertical="center"/>
    </xf>
    <xf numFmtId="0" fontId="16" fillId="0" borderId="6" xfId="0" applyFont="1" applyFill="1" applyBorder="1" applyAlignment="1">
      <alignment horizontal="center" vertical="center"/>
    </xf>
    <xf numFmtId="0" fontId="11" fillId="8" borderId="1" xfId="0" applyFont="1" applyFill="1" applyBorder="1" applyAlignment="1">
      <alignment horizontal="center" vertical="center"/>
    </xf>
    <xf numFmtId="0" fontId="11" fillId="0" borderId="1" xfId="0" applyFont="1" applyFill="1" applyBorder="1" applyAlignment="1">
      <alignment horizontal="center" vertical="center"/>
    </xf>
    <xf numFmtId="0" fontId="13" fillId="0" borderId="3" xfId="0" applyFont="1" applyFill="1" applyBorder="1" applyAlignment="1">
      <alignment horizontal="center" vertical="center" wrapText="1"/>
    </xf>
    <xf numFmtId="0" fontId="13" fillId="0" borderId="2" xfId="0" applyFont="1" applyFill="1" applyBorder="1" applyAlignment="1">
      <alignment horizontal="center" vertical="center" wrapText="1"/>
    </xf>
    <xf numFmtId="43" fontId="5" fillId="0" borderId="1" xfId="0" applyNumberFormat="1" applyFont="1" applyFill="1" applyBorder="1" applyAlignment="1">
      <alignment horizontal="center" vertical="center"/>
    </xf>
    <xf numFmtId="0" fontId="11" fillId="8"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5" fillId="2" borderId="0" xfId="0" applyFont="1" applyFill="1" applyAlignment="1">
      <alignment horizontal="center" vertical="center" wrapText="1"/>
    </xf>
    <xf numFmtId="0" fontId="11" fillId="8" borderId="3" xfId="0" applyFont="1" applyFill="1" applyBorder="1" applyAlignment="1">
      <alignment horizontal="center" vertical="center" wrapText="1"/>
    </xf>
    <xf numFmtId="0" fontId="11" fillId="8" borderId="4" xfId="0" applyFont="1" applyFill="1" applyBorder="1" applyAlignment="1">
      <alignment horizontal="center" vertical="center" wrapText="1"/>
    </xf>
    <xf numFmtId="0" fontId="11" fillId="8" borderId="2"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11" fillId="0" borderId="2" xfId="0" applyFont="1" applyFill="1" applyBorder="1" applyAlignment="1">
      <alignment horizontal="center" vertical="center" wrapText="1"/>
    </xf>
  </cellXfs>
  <cellStyles count="16">
    <cellStyle name="Hiperlink 2" xfId="10"/>
    <cellStyle name="Hiperlink 3" xfId="11"/>
    <cellStyle name="Moeda 2" xfId="8"/>
    <cellStyle name="Normal" xfId="0" builtinId="0"/>
    <cellStyle name="Normal 2" xfId="1"/>
    <cellStyle name="Normal 2 2" xfId="7"/>
    <cellStyle name="Normal 2 3" xfId="12"/>
    <cellStyle name="Normal 3" xfId="2"/>
    <cellStyle name="Normal 3 2" xfId="9"/>
    <cellStyle name="Normal 4" xfId="6"/>
    <cellStyle name="Normal 4 2" xfId="15"/>
    <cellStyle name="Vírgula" xfId="3" builtinId="3"/>
    <cellStyle name="Vírgula 2" xfId="4"/>
    <cellStyle name="Vírgula 2 2" xfId="13"/>
    <cellStyle name="Vírgula 3" xfId="5"/>
    <cellStyle name="Vírgula 3 2" xfId="14"/>
  </cellStyles>
  <dxfs count="0"/>
  <tableStyles count="0" defaultTableStyle="TableStyleMedium9" defaultPivotStyle="PivotStyleLight16"/>
  <colors>
    <mruColors>
      <color rgb="FFEEF7B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43"/>
  <sheetViews>
    <sheetView zoomScale="70" zoomScaleNormal="70" workbookViewId="0">
      <pane ySplit="2" topLeftCell="A3" activePane="bottomLeft" state="frozen"/>
      <selection pane="bottomLeft" activeCell="C5" sqref="C5"/>
    </sheetView>
  </sheetViews>
  <sheetFormatPr defaultRowHeight="15.75" x14ac:dyDescent="0.2"/>
  <cols>
    <col min="1" max="1" width="8.140625" style="5" bestFit="1" customWidth="1"/>
    <col min="2" max="2" width="9.140625" style="1" bestFit="1" customWidth="1"/>
    <col min="3" max="3" width="94.5703125" style="2" bestFit="1" customWidth="1"/>
    <col min="4" max="4" width="8" style="2" customWidth="1"/>
    <col min="5" max="5" width="21.140625" style="2" bestFit="1" customWidth="1"/>
    <col min="6" max="6" width="19.140625" style="2" bestFit="1" customWidth="1"/>
    <col min="7" max="7" width="23.28515625" style="4" customWidth="1"/>
    <col min="8" max="9" width="15.5703125" style="2" customWidth="1"/>
    <col min="10" max="10" width="10" style="2" customWidth="1"/>
    <col min="11" max="11" width="11" style="2" bestFit="1" customWidth="1"/>
    <col min="12" max="12" width="9.28515625" style="2" customWidth="1"/>
    <col min="13" max="13" width="10.42578125" style="2" customWidth="1"/>
    <col min="14" max="14" width="10.7109375" style="2" customWidth="1"/>
    <col min="15" max="15" width="11.42578125" style="2" customWidth="1"/>
    <col min="16" max="16" width="10.42578125" style="2" customWidth="1"/>
    <col min="17" max="17" width="13.5703125" style="2" customWidth="1"/>
    <col min="18" max="18" width="7.140625" style="2" bestFit="1" customWidth="1"/>
    <col min="19" max="19" width="7.7109375" style="2" bestFit="1" customWidth="1"/>
    <col min="20" max="20" width="10.42578125" style="2" customWidth="1"/>
    <col min="21" max="21" width="11" style="2" bestFit="1" customWidth="1"/>
    <col min="22" max="22" width="24.28515625" style="5" customWidth="1"/>
    <col min="23" max="23" width="27.42578125" style="5" customWidth="1"/>
    <col min="24" max="24" width="16.42578125" style="5" bestFit="1" customWidth="1"/>
    <col min="25" max="16384" width="9.140625" style="2"/>
  </cols>
  <sheetData>
    <row r="1" spans="1:24" ht="46.5" x14ac:dyDescent="0.7">
      <c r="A1" s="71" t="s">
        <v>82</v>
      </c>
      <c r="B1" s="71"/>
      <c r="C1" s="71"/>
      <c r="D1" s="71"/>
      <c r="E1" s="71"/>
      <c r="F1" s="71"/>
      <c r="G1" s="71"/>
      <c r="H1" s="71"/>
      <c r="I1" s="71"/>
      <c r="J1" s="71"/>
      <c r="K1" s="71"/>
      <c r="L1" s="71"/>
      <c r="M1" s="71"/>
      <c r="N1" s="71"/>
      <c r="O1" s="71"/>
      <c r="P1" s="71"/>
      <c r="Q1" s="71"/>
      <c r="R1" s="71"/>
      <c r="S1" s="71"/>
      <c r="T1" s="71"/>
      <c r="U1" s="71"/>
      <c r="V1" s="71"/>
      <c r="W1" s="71"/>
      <c r="X1" s="71"/>
    </row>
    <row r="2" spans="1:24" s="36" customFormat="1" ht="46.5" x14ac:dyDescent="0.2">
      <c r="A2" s="32" t="s">
        <v>14</v>
      </c>
      <c r="B2" s="32" t="s">
        <v>4</v>
      </c>
      <c r="C2" s="32" t="s">
        <v>33</v>
      </c>
      <c r="D2" s="32" t="s">
        <v>0</v>
      </c>
      <c r="E2" s="33" t="s">
        <v>34</v>
      </c>
      <c r="F2" s="32" t="s">
        <v>35</v>
      </c>
      <c r="G2" s="33" t="s">
        <v>7</v>
      </c>
      <c r="H2" s="34" t="s">
        <v>74</v>
      </c>
      <c r="I2" s="34" t="s">
        <v>75</v>
      </c>
      <c r="J2" s="34" t="s">
        <v>16</v>
      </c>
      <c r="K2" s="34" t="s">
        <v>17</v>
      </c>
      <c r="L2" s="34" t="s">
        <v>18</v>
      </c>
      <c r="M2" s="34" t="s">
        <v>19</v>
      </c>
      <c r="N2" s="34" t="s">
        <v>20</v>
      </c>
      <c r="O2" s="34" t="s">
        <v>21</v>
      </c>
      <c r="P2" s="34" t="s">
        <v>22</v>
      </c>
      <c r="Q2" s="34" t="s">
        <v>26</v>
      </c>
      <c r="R2" s="34" t="s">
        <v>24</v>
      </c>
      <c r="S2" s="34" t="s">
        <v>23</v>
      </c>
      <c r="T2" s="34" t="s">
        <v>25</v>
      </c>
      <c r="U2" s="34" t="s">
        <v>15</v>
      </c>
      <c r="V2" s="35" t="s">
        <v>29</v>
      </c>
      <c r="W2" s="35" t="s">
        <v>30</v>
      </c>
      <c r="X2" s="35" t="s">
        <v>32</v>
      </c>
    </row>
    <row r="3" spans="1:24" ht="141.75" x14ac:dyDescent="0.2">
      <c r="A3" s="6">
        <v>1</v>
      </c>
      <c r="B3" s="6">
        <v>1</v>
      </c>
      <c r="C3" s="7" t="s">
        <v>57</v>
      </c>
      <c r="D3" s="8" t="s">
        <v>1</v>
      </c>
      <c r="E3" s="8" t="s">
        <v>36</v>
      </c>
      <c r="F3" s="8" t="s">
        <v>37</v>
      </c>
      <c r="G3" s="8" t="s">
        <v>5</v>
      </c>
      <c r="H3" s="9">
        <v>4</v>
      </c>
      <c r="I3" s="10"/>
      <c r="J3" s="10"/>
      <c r="K3" s="10">
        <v>5</v>
      </c>
      <c r="L3" s="10"/>
      <c r="M3" s="9"/>
      <c r="N3" s="9">
        <v>2</v>
      </c>
      <c r="O3" s="10">
        <v>1</v>
      </c>
      <c r="P3" s="10"/>
      <c r="Q3" s="10"/>
      <c r="R3" s="10">
        <v>10</v>
      </c>
      <c r="S3" s="10"/>
      <c r="T3" s="10"/>
      <c r="U3" s="10">
        <f>SUM(H3:T3)</f>
        <v>22</v>
      </c>
      <c r="V3" s="22">
        <v>2041.65</v>
      </c>
      <c r="W3" s="22">
        <f t="shared" ref="W3:W43" si="0">V3*U3</f>
        <v>44916.3</v>
      </c>
      <c r="X3" s="22">
        <f>W3</f>
        <v>44916.3</v>
      </c>
    </row>
    <row r="4" spans="1:24" ht="141.75" x14ac:dyDescent="0.2">
      <c r="A4" s="11">
        <v>2</v>
      </c>
      <c r="B4" s="11">
        <v>2</v>
      </c>
      <c r="C4" s="12" t="s">
        <v>61</v>
      </c>
      <c r="D4" s="13" t="s">
        <v>1</v>
      </c>
      <c r="E4" s="13" t="s">
        <v>36</v>
      </c>
      <c r="F4" s="13" t="s">
        <v>37</v>
      </c>
      <c r="G4" s="13" t="s">
        <v>5</v>
      </c>
      <c r="H4" s="14"/>
      <c r="I4" s="15"/>
      <c r="J4" s="15"/>
      <c r="K4" s="15"/>
      <c r="L4" s="15">
        <v>1</v>
      </c>
      <c r="M4" s="14">
        <v>4</v>
      </c>
      <c r="N4" s="14"/>
      <c r="O4" s="15"/>
      <c r="P4" s="15"/>
      <c r="Q4" s="15"/>
      <c r="R4" s="15"/>
      <c r="S4" s="15">
        <v>10</v>
      </c>
      <c r="T4" s="15">
        <v>6</v>
      </c>
      <c r="U4" s="15">
        <f t="shared" ref="U4:U32" si="1">SUM(H4:T4)</f>
        <v>21</v>
      </c>
      <c r="V4" s="23">
        <v>2220.29</v>
      </c>
      <c r="W4" s="23">
        <f t="shared" si="0"/>
        <v>46626.09</v>
      </c>
      <c r="X4" s="23">
        <f t="shared" ref="X4:X22" si="2">W4</f>
        <v>46626.09</v>
      </c>
    </row>
    <row r="5" spans="1:24" ht="141.75" x14ac:dyDescent="0.2">
      <c r="A5" s="6">
        <v>3</v>
      </c>
      <c r="B5" s="6">
        <v>3</v>
      </c>
      <c r="C5" s="7" t="s">
        <v>62</v>
      </c>
      <c r="D5" s="8" t="s">
        <v>1</v>
      </c>
      <c r="E5" s="8" t="s">
        <v>36</v>
      </c>
      <c r="F5" s="8" t="s">
        <v>43</v>
      </c>
      <c r="G5" s="8" t="s">
        <v>5</v>
      </c>
      <c r="H5" s="9"/>
      <c r="I5" s="10"/>
      <c r="J5" s="10">
        <v>2</v>
      </c>
      <c r="K5" s="10">
        <v>2</v>
      </c>
      <c r="L5" s="10"/>
      <c r="M5" s="9"/>
      <c r="N5" s="9">
        <v>3</v>
      </c>
      <c r="O5" s="10"/>
      <c r="P5" s="10"/>
      <c r="Q5" s="10">
        <v>5</v>
      </c>
      <c r="R5" s="10">
        <v>10</v>
      </c>
      <c r="S5" s="10"/>
      <c r="T5" s="10"/>
      <c r="U5" s="10">
        <f t="shared" si="1"/>
        <v>22</v>
      </c>
      <c r="V5" s="22">
        <v>2145.96</v>
      </c>
      <c r="W5" s="22">
        <f t="shared" si="0"/>
        <v>47211.12</v>
      </c>
      <c r="X5" s="22">
        <f t="shared" si="2"/>
        <v>47211.12</v>
      </c>
    </row>
    <row r="6" spans="1:24" ht="141.75" x14ac:dyDescent="0.2">
      <c r="A6" s="11">
        <v>4</v>
      </c>
      <c r="B6" s="11">
        <v>4</v>
      </c>
      <c r="C6" s="12" t="s">
        <v>60</v>
      </c>
      <c r="D6" s="13" t="s">
        <v>1</v>
      </c>
      <c r="E6" s="13" t="s">
        <v>36</v>
      </c>
      <c r="F6" s="13" t="s">
        <v>39</v>
      </c>
      <c r="G6" s="13" t="s">
        <v>5</v>
      </c>
      <c r="H6" s="14"/>
      <c r="I6" s="15"/>
      <c r="J6" s="15"/>
      <c r="K6" s="15"/>
      <c r="L6" s="15">
        <v>2</v>
      </c>
      <c r="M6" s="14">
        <v>8</v>
      </c>
      <c r="N6" s="14">
        <v>1</v>
      </c>
      <c r="O6" s="15">
        <v>2</v>
      </c>
      <c r="P6" s="15"/>
      <c r="Q6" s="15"/>
      <c r="R6" s="15"/>
      <c r="S6" s="15">
        <v>10</v>
      </c>
      <c r="T6" s="15">
        <v>2</v>
      </c>
      <c r="U6" s="15">
        <f t="shared" si="1"/>
        <v>25</v>
      </c>
      <c r="V6" s="23">
        <v>2492.19</v>
      </c>
      <c r="W6" s="23">
        <f t="shared" si="0"/>
        <v>62304.75</v>
      </c>
      <c r="X6" s="23">
        <f t="shared" si="2"/>
        <v>62304.75</v>
      </c>
    </row>
    <row r="7" spans="1:24" ht="141.75" x14ac:dyDescent="0.2">
      <c r="A7" s="6">
        <v>5</v>
      </c>
      <c r="B7" s="6">
        <v>5</v>
      </c>
      <c r="C7" s="7" t="s">
        <v>63</v>
      </c>
      <c r="D7" s="8" t="s">
        <v>1</v>
      </c>
      <c r="E7" s="8" t="s">
        <v>36</v>
      </c>
      <c r="F7" s="8" t="s">
        <v>45</v>
      </c>
      <c r="G7" s="8" t="s">
        <v>5</v>
      </c>
      <c r="H7" s="9">
        <v>4</v>
      </c>
      <c r="I7" s="10"/>
      <c r="J7" s="10"/>
      <c r="K7" s="10">
        <v>2</v>
      </c>
      <c r="L7" s="10"/>
      <c r="M7" s="9"/>
      <c r="N7" s="9"/>
      <c r="O7" s="10">
        <v>1</v>
      </c>
      <c r="P7" s="10"/>
      <c r="Q7" s="10"/>
      <c r="R7" s="10">
        <v>15</v>
      </c>
      <c r="S7" s="10"/>
      <c r="T7" s="10"/>
      <c r="U7" s="10">
        <f t="shared" si="1"/>
        <v>22</v>
      </c>
      <c r="V7" s="22">
        <v>2683.06</v>
      </c>
      <c r="W7" s="22">
        <f t="shared" si="0"/>
        <v>59027.32</v>
      </c>
      <c r="X7" s="22">
        <f t="shared" si="2"/>
        <v>59027.32</v>
      </c>
    </row>
    <row r="8" spans="1:24" s="3" customFormat="1" ht="141.75" x14ac:dyDescent="0.2">
      <c r="A8" s="11">
        <v>6</v>
      </c>
      <c r="B8" s="11">
        <v>6</v>
      </c>
      <c r="C8" s="12" t="s">
        <v>64</v>
      </c>
      <c r="D8" s="13" t="s">
        <v>1</v>
      </c>
      <c r="E8" s="13" t="s">
        <v>36</v>
      </c>
      <c r="F8" s="13" t="s">
        <v>38</v>
      </c>
      <c r="G8" s="13" t="s">
        <v>5</v>
      </c>
      <c r="H8" s="14"/>
      <c r="I8" s="15"/>
      <c r="J8" s="15"/>
      <c r="K8" s="15"/>
      <c r="L8" s="15">
        <v>2</v>
      </c>
      <c r="M8" s="14"/>
      <c r="N8" s="14"/>
      <c r="O8" s="15">
        <v>2</v>
      </c>
      <c r="P8" s="15"/>
      <c r="Q8" s="15"/>
      <c r="R8" s="15"/>
      <c r="S8" s="15">
        <v>5</v>
      </c>
      <c r="T8" s="15"/>
      <c r="U8" s="15">
        <f t="shared" si="1"/>
        <v>9</v>
      </c>
      <c r="V8" s="23">
        <v>3000.5</v>
      </c>
      <c r="W8" s="23">
        <f t="shared" si="0"/>
        <v>27004.5</v>
      </c>
      <c r="X8" s="23">
        <f t="shared" si="2"/>
        <v>27004.5</v>
      </c>
    </row>
    <row r="9" spans="1:24" ht="141.75" x14ac:dyDescent="0.2">
      <c r="A9" s="6">
        <v>7</v>
      </c>
      <c r="B9" s="6">
        <v>7</v>
      </c>
      <c r="C9" s="7" t="s">
        <v>65</v>
      </c>
      <c r="D9" s="8" t="s">
        <v>1</v>
      </c>
      <c r="E9" s="8" t="s">
        <v>36</v>
      </c>
      <c r="F9" s="8" t="s">
        <v>38</v>
      </c>
      <c r="G9" s="8" t="s">
        <v>5</v>
      </c>
      <c r="H9" s="9">
        <v>1</v>
      </c>
      <c r="I9" s="10"/>
      <c r="J9" s="10"/>
      <c r="K9" s="10"/>
      <c r="L9" s="10"/>
      <c r="M9" s="9"/>
      <c r="N9" s="9"/>
      <c r="O9" s="10"/>
      <c r="P9" s="10"/>
      <c r="Q9" s="10"/>
      <c r="R9" s="10"/>
      <c r="S9" s="10"/>
      <c r="T9" s="10"/>
      <c r="U9" s="10">
        <f t="shared" si="1"/>
        <v>1</v>
      </c>
      <c r="V9" s="22">
        <v>8271.5</v>
      </c>
      <c r="W9" s="22">
        <f t="shared" si="0"/>
        <v>8271.5</v>
      </c>
      <c r="X9" s="22">
        <f t="shared" si="2"/>
        <v>8271.5</v>
      </c>
    </row>
    <row r="10" spans="1:24" ht="141.75" x14ac:dyDescent="0.2">
      <c r="A10" s="11">
        <v>8</v>
      </c>
      <c r="B10" s="11">
        <v>8</v>
      </c>
      <c r="C10" s="12" t="s">
        <v>66</v>
      </c>
      <c r="D10" s="13" t="s">
        <v>1</v>
      </c>
      <c r="E10" s="13" t="s">
        <v>36</v>
      </c>
      <c r="F10" s="13" t="s">
        <v>40</v>
      </c>
      <c r="G10" s="13" t="s">
        <v>5</v>
      </c>
      <c r="H10" s="14"/>
      <c r="I10" s="15">
        <v>1</v>
      </c>
      <c r="J10" s="15">
        <v>2</v>
      </c>
      <c r="K10" s="15">
        <v>10</v>
      </c>
      <c r="L10" s="15"/>
      <c r="M10" s="14"/>
      <c r="N10" s="14">
        <v>2</v>
      </c>
      <c r="O10" s="15"/>
      <c r="P10" s="15"/>
      <c r="Q10" s="15">
        <v>5</v>
      </c>
      <c r="R10" s="15">
        <v>5</v>
      </c>
      <c r="S10" s="15"/>
      <c r="T10" s="15"/>
      <c r="U10" s="15">
        <f t="shared" si="1"/>
        <v>25</v>
      </c>
      <c r="V10" s="23">
        <v>9121.66</v>
      </c>
      <c r="W10" s="23">
        <f t="shared" si="0"/>
        <v>228041.5</v>
      </c>
      <c r="X10" s="23">
        <f t="shared" si="2"/>
        <v>228041.5</v>
      </c>
    </row>
    <row r="11" spans="1:24" ht="141.75" x14ac:dyDescent="0.2">
      <c r="A11" s="6">
        <v>9</v>
      </c>
      <c r="B11" s="6">
        <v>9</v>
      </c>
      <c r="C11" s="7" t="s">
        <v>67</v>
      </c>
      <c r="D11" s="8" t="s">
        <v>1</v>
      </c>
      <c r="E11" s="8" t="s">
        <v>36</v>
      </c>
      <c r="F11" s="8" t="s">
        <v>40</v>
      </c>
      <c r="G11" s="8" t="s">
        <v>5</v>
      </c>
      <c r="H11" s="9">
        <v>3</v>
      </c>
      <c r="I11" s="10"/>
      <c r="J11" s="10"/>
      <c r="K11" s="10"/>
      <c r="L11" s="10">
        <v>1</v>
      </c>
      <c r="M11" s="9"/>
      <c r="N11" s="9">
        <v>2</v>
      </c>
      <c r="O11" s="10">
        <v>2</v>
      </c>
      <c r="P11" s="10"/>
      <c r="Q11" s="10"/>
      <c r="R11" s="10"/>
      <c r="S11" s="10">
        <v>5</v>
      </c>
      <c r="T11" s="10">
        <v>4</v>
      </c>
      <c r="U11" s="10">
        <f t="shared" si="1"/>
        <v>17</v>
      </c>
      <c r="V11" s="22">
        <v>3984.29</v>
      </c>
      <c r="W11" s="22">
        <f t="shared" si="0"/>
        <v>67732.929999999993</v>
      </c>
      <c r="X11" s="22">
        <f t="shared" si="2"/>
        <v>67732.929999999993</v>
      </c>
    </row>
    <row r="12" spans="1:24" ht="141.75" x14ac:dyDescent="0.2">
      <c r="A12" s="11">
        <v>10</v>
      </c>
      <c r="B12" s="11">
        <v>10</v>
      </c>
      <c r="C12" s="12" t="s">
        <v>68</v>
      </c>
      <c r="D12" s="13" t="s">
        <v>1</v>
      </c>
      <c r="E12" s="13" t="s">
        <v>36</v>
      </c>
      <c r="F12" s="13" t="s">
        <v>40</v>
      </c>
      <c r="G12" s="13" t="s">
        <v>5</v>
      </c>
      <c r="H12" s="14"/>
      <c r="I12" s="15"/>
      <c r="J12" s="15"/>
      <c r="K12" s="15"/>
      <c r="L12" s="15"/>
      <c r="M12" s="14"/>
      <c r="N12" s="14">
        <v>1</v>
      </c>
      <c r="O12" s="15"/>
      <c r="P12" s="15"/>
      <c r="Q12" s="15"/>
      <c r="R12" s="15"/>
      <c r="S12" s="15"/>
      <c r="T12" s="15"/>
      <c r="U12" s="15">
        <f t="shared" si="1"/>
        <v>1</v>
      </c>
      <c r="V12" s="23">
        <v>10518.49</v>
      </c>
      <c r="W12" s="23">
        <f t="shared" si="0"/>
        <v>10518.49</v>
      </c>
      <c r="X12" s="23">
        <f t="shared" si="2"/>
        <v>10518.49</v>
      </c>
    </row>
    <row r="13" spans="1:24" ht="141.75" x14ac:dyDescent="0.2">
      <c r="A13" s="6">
        <v>11</v>
      </c>
      <c r="B13" s="6">
        <v>11</v>
      </c>
      <c r="C13" s="7" t="s">
        <v>69</v>
      </c>
      <c r="D13" s="8" t="s">
        <v>1</v>
      </c>
      <c r="E13" s="8" t="s">
        <v>36</v>
      </c>
      <c r="F13" s="8" t="s">
        <v>42</v>
      </c>
      <c r="G13" s="8" t="s">
        <v>5</v>
      </c>
      <c r="H13" s="9"/>
      <c r="I13" s="10"/>
      <c r="J13" s="10"/>
      <c r="K13" s="10">
        <v>1</v>
      </c>
      <c r="L13" s="10"/>
      <c r="M13" s="9"/>
      <c r="N13" s="9">
        <v>1</v>
      </c>
      <c r="O13" s="10"/>
      <c r="P13" s="10"/>
      <c r="Q13" s="10"/>
      <c r="R13" s="10">
        <v>3</v>
      </c>
      <c r="S13" s="10"/>
      <c r="T13" s="10"/>
      <c r="U13" s="10">
        <f t="shared" si="1"/>
        <v>5</v>
      </c>
      <c r="V13" s="22">
        <v>9799.83</v>
      </c>
      <c r="W13" s="22">
        <f t="shared" si="0"/>
        <v>48999.15</v>
      </c>
      <c r="X13" s="22">
        <f t="shared" si="2"/>
        <v>48999.15</v>
      </c>
    </row>
    <row r="14" spans="1:24" ht="141.75" x14ac:dyDescent="0.2">
      <c r="A14" s="11">
        <v>12</v>
      </c>
      <c r="B14" s="11">
        <v>12</v>
      </c>
      <c r="C14" s="12" t="s">
        <v>70</v>
      </c>
      <c r="D14" s="16" t="s">
        <v>1</v>
      </c>
      <c r="E14" s="16" t="s">
        <v>36</v>
      </c>
      <c r="F14" s="16" t="s">
        <v>44</v>
      </c>
      <c r="G14" s="13" t="s">
        <v>5</v>
      </c>
      <c r="H14" s="14"/>
      <c r="I14" s="15"/>
      <c r="J14" s="15"/>
      <c r="K14" s="15"/>
      <c r="L14" s="15"/>
      <c r="M14" s="14"/>
      <c r="N14" s="14"/>
      <c r="O14" s="15">
        <v>2</v>
      </c>
      <c r="P14" s="15"/>
      <c r="Q14" s="15"/>
      <c r="R14" s="15"/>
      <c r="S14" s="15">
        <v>2</v>
      </c>
      <c r="T14" s="15">
        <v>24</v>
      </c>
      <c r="U14" s="15">
        <f t="shared" si="1"/>
        <v>28</v>
      </c>
      <c r="V14" s="23">
        <v>13762.36</v>
      </c>
      <c r="W14" s="23">
        <f t="shared" si="0"/>
        <v>385346.08</v>
      </c>
      <c r="X14" s="23">
        <f t="shared" si="2"/>
        <v>385346.08</v>
      </c>
    </row>
    <row r="15" spans="1:24" ht="141.75" x14ac:dyDescent="0.2">
      <c r="A15" s="6">
        <v>13</v>
      </c>
      <c r="B15" s="6">
        <v>13</v>
      </c>
      <c r="C15" s="7" t="s">
        <v>71</v>
      </c>
      <c r="D15" s="17" t="s">
        <v>1</v>
      </c>
      <c r="E15" s="17" t="s">
        <v>36</v>
      </c>
      <c r="F15" s="17" t="s">
        <v>46</v>
      </c>
      <c r="G15" s="8" t="s">
        <v>5</v>
      </c>
      <c r="H15" s="9"/>
      <c r="I15" s="10"/>
      <c r="J15" s="10"/>
      <c r="K15" s="10">
        <v>1</v>
      </c>
      <c r="L15" s="10"/>
      <c r="M15" s="9"/>
      <c r="N15" s="9">
        <v>1</v>
      </c>
      <c r="O15" s="10"/>
      <c r="P15" s="10"/>
      <c r="Q15" s="10"/>
      <c r="R15" s="10">
        <v>6</v>
      </c>
      <c r="S15" s="10"/>
      <c r="T15" s="10"/>
      <c r="U15" s="10">
        <f t="shared" si="1"/>
        <v>8</v>
      </c>
      <c r="V15" s="22">
        <v>13555.18</v>
      </c>
      <c r="W15" s="22">
        <f t="shared" si="0"/>
        <v>108441.44</v>
      </c>
      <c r="X15" s="22">
        <f t="shared" si="2"/>
        <v>108441.44</v>
      </c>
    </row>
    <row r="16" spans="1:24" ht="141.75" x14ac:dyDescent="0.2">
      <c r="A16" s="11">
        <v>14</v>
      </c>
      <c r="B16" s="11">
        <v>14</v>
      </c>
      <c r="C16" s="12" t="s">
        <v>72</v>
      </c>
      <c r="D16" s="16" t="s">
        <v>1</v>
      </c>
      <c r="E16" s="16" t="s">
        <v>36</v>
      </c>
      <c r="F16" s="16" t="s">
        <v>47</v>
      </c>
      <c r="G16" s="13" t="s">
        <v>5</v>
      </c>
      <c r="H16" s="14"/>
      <c r="I16" s="15"/>
      <c r="J16" s="15"/>
      <c r="K16" s="15"/>
      <c r="L16" s="15"/>
      <c r="M16" s="14"/>
      <c r="N16" s="14"/>
      <c r="O16" s="15"/>
      <c r="P16" s="15"/>
      <c r="Q16" s="15"/>
      <c r="R16" s="15"/>
      <c r="S16" s="15">
        <v>1</v>
      </c>
      <c r="T16" s="15">
        <v>6</v>
      </c>
      <c r="U16" s="15">
        <f t="shared" si="1"/>
        <v>7</v>
      </c>
      <c r="V16" s="23">
        <v>13212.5</v>
      </c>
      <c r="W16" s="23">
        <f t="shared" si="0"/>
        <v>92487.5</v>
      </c>
      <c r="X16" s="23">
        <f t="shared" si="2"/>
        <v>92487.5</v>
      </c>
    </row>
    <row r="17" spans="1:24" ht="157.5" x14ac:dyDescent="0.2">
      <c r="A17" s="6">
        <v>15</v>
      </c>
      <c r="B17" s="6">
        <v>15</v>
      </c>
      <c r="C17" s="7" t="s">
        <v>81</v>
      </c>
      <c r="D17" s="17" t="s">
        <v>1</v>
      </c>
      <c r="E17" s="17" t="s">
        <v>36</v>
      </c>
      <c r="F17" s="17" t="s">
        <v>41</v>
      </c>
      <c r="G17" s="8" t="s">
        <v>5</v>
      </c>
      <c r="H17" s="9"/>
      <c r="I17" s="10"/>
      <c r="J17" s="10">
        <v>2</v>
      </c>
      <c r="K17" s="10">
        <v>2</v>
      </c>
      <c r="L17" s="10">
        <v>4</v>
      </c>
      <c r="M17" s="9"/>
      <c r="N17" s="9">
        <v>1</v>
      </c>
      <c r="O17" s="10"/>
      <c r="P17" s="10"/>
      <c r="Q17" s="10"/>
      <c r="R17" s="10">
        <v>6</v>
      </c>
      <c r="S17" s="10"/>
      <c r="T17" s="10"/>
      <c r="U17" s="10">
        <f t="shared" si="1"/>
        <v>15</v>
      </c>
      <c r="V17" s="22">
        <v>13611.03</v>
      </c>
      <c r="W17" s="22">
        <f t="shared" si="0"/>
        <v>204165.45</v>
      </c>
      <c r="X17" s="22">
        <f t="shared" si="2"/>
        <v>204165.45</v>
      </c>
    </row>
    <row r="18" spans="1:24" ht="157.5" x14ac:dyDescent="0.2">
      <c r="A18" s="11">
        <v>16</v>
      </c>
      <c r="B18" s="11">
        <v>16</v>
      </c>
      <c r="C18" s="12" t="s">
        <v>79</v>
      </c>
      <c r="D18" s="13" t="s">
        <v>1</v>
      </c>
      <c r="E18" s="13" t="s">
        <v>36</v>
      </c>
      <c r="F18" s="13" t="s">
        <v>49</v>
      </c>
      <c r="G18" s="13" t="s">
        <v>5</v>
      </c>
      <c r="H18" s="14">
        <v>2</v>
      </c>
      <c r="I18" s="15">
        <v>2</v>
      </c>
      <c r="J18" s="15">
        <v>7</v>
      </c>
      <c r="K18" s="15"/>
      <c r="L18" s="15"/>
      <c r="M18" s="14"/>
      <c r="N18" s="14">
        <v>1</v>
      </c>
      <c r="O18" s="15"/>
      <c r="P18" s="15"/>
      <c r="Q18" s="15"/>
      <c r="R18" s="15"/>
      <c r="S18" s="15"/>
      <c r="T18" s="15"/>
      <c r="U18" s="15">
        <f t="shared" si="1"/>
        <v>12</v>
      </c>
      <c r="V18" s="23">
        <v>15985.91</v>
      </c>
      <c r="W18" s="23">
        <f t="shared" si="0"/>
        <v>191830.91999999998</v>
      </c>
      <c r="X18" s="23">
        <f t="shared" si="2"/>
        <v>191830.91999999998</v>
      </c>
    </row>
    <row r="19" spans="1:24" ht="157.5" x14ac:dyDescent="0.2">
      <c r="A19" s="6">
        <v>17</v>
      </c>
      <c r="B19" s="6">
        <v>17</v>
      </c>
      <c r="C19" s="7" t="s">
        <v>80</v>
      </c>
      <c r="D19" s="8" t="s">
        <v>1</v>
      </c>
      <c r="E19" s="8" t="s">
        <v>36</v>
      </c>
      <c r="F19" s="8" t="s">
        <v>48</v>
      </c>
      <c r="G19" s="8" t="s">
        <v>5</v>
      </c>
      <c r="H19" s="9"/>
      <c r="I19" s="10"/>
      <c r="J19" s="10"/>
      <c r="K19" s="10"/>
      <c r="L19" s="10"/>
      <c r="M19" s="9"/>
      <c r="N19" s="9"/>
      <c r="O19" s="10"/>
      <c r="P19" s="10"/>
      <c r="Q19" s="10"/>
      <c r="R19" s="10"/>
      <c r="S19" s="10"/>
      <c r="T19" s="10">
        <v>2</v>
      </c>
      <c r="U19" s="10">
        <f t="shared" si="1"/>
        <v>2</v>
      </c>
      <c r="V19" s="22">
        <v>16854.5</v>
      </c>
      <c r="W19" s="22">
        <f t="shared" si="0"/>
        <v>33709</v>
      </c>
      <c r="X19" s="22">
        <f t="shared" si="2"/>
        <v>33709</v>
      </c>
    </row>
    <row r="20" spans="1:24" ht="141.75" x14ac:dyDescent="0.2">
      <c r="A20" s="11">
        <v>18</v>
      </c>
      <c r="B20" s="11">
        <v>18</v>
      </c>
      <c r="C20" s="12" t="s">
        <v>73</v>
      </c>
      <c r="D20" s="13" t="s">
        <v>1</v>
      </c>
      <c r="E20" s="13" t="s">
        <v>36</v>
      </c>
      <c r="F20" s="13" t="s">
        <v>49</v>
      </c>
      <c r="G20" s="13" t="s">
        <v>5</v>
      </c>
      <c r="H20" s="14"/>
      <c r="I20" s="15">
        <v>4</v>
      </c>
      <c r="J20" s="15">
        <v>5</v>
      </c>
      <c r="K20" s="15"/>
      <c r="L20" s="15"/>
      <c r="M20" s="14"/>
      <c r="N20" s="14"/>
      <c r="O20" s="15"/>
      <c r="P20" s="15"/>
      <c r="Q20" s="15"/>
      <c r="R20" s="15"/>
      <c r="S20" s="15"/>
      <c r="T20" s="15"/>
      <c r="U20" s="15">
        <f t="shared" si="1"/>
        <v>9</v>
      </c>
      <c r="V20" s="23">
        <v>19462.5</v>
      </c>
      <c r="W20" s="23">
        <f t="shared" si="0"/>
        <v>175162.5</v>
      </c>
      <c r="X20" s="23">
        <f t="shared" si="2"/>
        <v>175162.5</v>
      </c>
    </row>
    <row r="21" spans="1:24" ht="110.25" x14ac:dyDescent="0.2">
      <c r="A21" s="6">
        <v>19</v>
      </c>
      <c r="B21" s="6">
        <v>19</v>
      </c>
      <c r="C21" s="7" t="s">
        <v>10</v>
      </c>
      <c r="D21" s="8" t="s">
        <v>1</v>
      </c>
      <c r="E21" s="8" t="s">
        <v>51</v>
      </c>
      <c r="F21" s="8" t="s">
        <v>50</v>
      </c>
      <c r="G21" s="8" t="s">
        <v>5</v>
      </c>
      <c r="H21" s="9">
        <v>2</v>
      </c>
      <c r="I21" s="10"/>
      <c r="J21" s="10"/>
      <c r="K21" s="10">
        <v>2</v>
      </c>
      <c r="L21" s="10"/>
      <c r="M21" s="9"/>
      <c r="N21" s="9">
        <v>2</v>
      </c>
      <c r="O21" s="10"/>
      <c r="P21" s="10">
        <v>4</v>
      </c>
      <c r="Q21" s="10"/>
      <c r="R21" s="10"/>
      <c r="S21" s="10"/>
      <c r="T21" s="10">
        <v>1</v>
      </c>
      <c r="U21" s="10">
        <f t="shared" si="1"/>
        <v>11</v>
      </c>
      <c r="V21" s="22">
        <v>1008.1</v>
      </c>
      <c r="W21" s="22">
        <f t="shared" si="0"/>
        <v>11089.1</v>
      </c>
      <c r="X21" s="22">
        <f t="shared" si="2"/>
        <v>11089.1</v>
      </c>
    </row>
    <row r="22" spans="1:24" ht="47.25" x14ac:dyDescent="0.2">
      <c r="A22" s="18">
        <v>20</v>
      </c>
      <c r="B22" s="11">
        <v>20</v>
      </c>
      <c r="C22" s="12" t="s">
        <v>27</v>
      </c>
      <c r="D22" s="16" t="s">
        <v>1</v>
      </c>
      <c r="E22" s="16" t="s">
        <v>53</v>
      </c>
      <c r="F22" s="16" t="s">
        <v>54</v>
      </c>
      <c r="G22" s="16" t="s">
        <v>52</v>
      </c>
      <c r="H22" s="14">
        <v>5</v>
      </c>
      <c r="I22" s="15"/>
      <c r="J22" s="15">
        <v>2</v>
      </c>
      <c r="K22" s="15"/>
      <c r="L22" s="15">
        <v>1</v>
      </c>
      <c r="M22" s="14"/>
      <c r="N22" s="14">
        <v>2</v>
      </c>
      <c r="O22" s="15"/>
      <c r="P22" s="15"/>
      <c r="Q22" s="15"/>
      <c r="R22" s="15"/>
      <c r="S22" s="15"/>
      <c r="T22" s="15">
        <v>2</v>
      </c>
      <c r="U22" s="15">
        <f t="shared" si="1"/>
        <v>12</v>
      </c>
      <c r="V22" s="23">
        <v>481.95</v>
      </c>
      <c r="W22" s="23">
        <f t="shared" si="0"/>
        <v>5783.4</v>
      </c>
      <c r="X22" s="23">
        <f t="shared" si="2"/>
        <v>5783.4</v>
      </c>
    </row>
    <row r="23" spans="1:24" ht="173.25" x14ac:dyDescent="0.2">
      <c r="A23" s="1">
        <v>21</v>
      </c>
      <c r="B23" s="6">
        <v>21</v>
      </c>
      <c r="C23" s="7" t="s">
        <v>76</v>
      </c>
      <c r="D23" s="8" t="s">
        <v>1</v>
      </c>
      <c r="E23" s="8" t="s">
        <v>78</v>
      </c>
      <c r="F23" s="8" t="s">
        <v>77</v>
      </c>
      <c r="G23" s="8" t="s">
        <v>5</v>
      </c>
      <c r="H23" s="20"/>
      <c r="I23" s="20"/>
      <c r="J23" s="20"/>
      <c r="K23" s="20"/>
      <c r="L23" s="20"/>
      <c r="M23" s="20"/>
      <c r="N23" s="9">
        <v>5</v>
      </c>
      <c r="O23" s="20"/>
      <c r="P23" s="20"/>
      <c r="Q23" s="20"/>
      <c r="R23" s="20"/>
      <c r="S23" s="20"/>
      <c r="T23" s="20"/>
      <c r="U23" s="10">
        <f>SUM(H23:T23)</f>
        <v>5</v>
      </c>
      <c r="V23" s="22">
        <v>3953.7</v>
      </c>
      <c r="W23" s="22">
        <f t="shared" si="0"/>
        <v>19768.5</v>
      </c>
      <c r="X23" s="24">
        <f>W23</f>
        <v>19768.5</v>
      </c>
    </row>
    <row r="24" spans="1:24" x14ac:dyDescent="0.2">
      <c r="A24" s="72">
        <v>22</v>
      </c>
      <c r="B24" s="11">
        <v>22</v>
      </c>
      <c r="C24" s="12" t="s">
        <v>31</v>
      </c>
      <c r="D24" s="16" t="s">
        <v>3</v>
      </c>
      <c r="E24" s="25" t="s">
        <v>55</v>
      </c>
      <c r="F24" s="16" t="s">
        <v>56</v>
      </c>
      <c r="G24" s="16" t="s">
        <v>6</v>
      </c>
      <c r="H24" s="14">
        <v>2</v>
      </c>
      <c r="I24" s="15"/>
      <c r="J24" s="15"/>
      <c r="K24" s="15">
        <v>2</v>
      </c>
      <c r="L24" s="15"/>
      <c r="M24" s="14"/>
      <c r="N24" s="14">
        <v>2</v>
      </c>
      <c r="O24" s="15"/>
      <c r="P24" s="15">
        <v>4</v>
      </c>
      <c r="Q24" s="15"/>
      <c r="R24" s="15"/>
      <c r="S24" s="15"/>
      <c r="T24" s="15"/>
      <c r="U24" s="15">
        <f t="shared" si="1"/>
        <v>10</v>
      </c>
      <c r="V24" s="23">
        <v>248.36</v>
      </c>
      <c r="W24" s="23">
        <f t="shared" si="0"/>
        <v>2483.6000000000004</v>
      </c>
      <c r="X24" s="70">
        <f>SUM(W24:W32)</f>
        <v>270462.55999999994</v>
      </c>
    </row>
    <row r="25" spans="1:24" ht="47.25" x14ac:dyDescent="0.2">
      <c r="A25" s="72"/>
      <c r="B25" s="11">
        <v>23</v>
      </c>
      <c r="C25" s="12" t="s">
        <v>11</v>
      </c>
      <c r="D25" s="16" t="s">
        <v>3</v>
      </c>
      <c r="E25" s="26" t="s">
        <v>55</v>
      </c>
      <c r="F25" s="16" t="s">
        <v>56</v>
      </c>
      <c r="G25" s="16" t="s">
        <v>6</v>
      </c>
      <c r="H25" s="14">
        <v>15</v>
      </c>
      <c r="I25" s="15">
        <v>1</v>
      </c>
      <c r="J25" s="15">
        <v>4</v>
      </c>
      <c r="K25" s="15">
        <v>20</v>
      </c>
      <c r="L25" s="15">
        <v>6</v>
      </c>
      <c r="M25" s="14">
        <v>20</v>
      </c>
      <c r="N25" s="14">
        <v>15</v>
      </c>
      <c r="O25" s="15">
        <v>16</v>
      </c>
      <c r="P25" s="15">
        <v>10</v>
      </c>
      <c r="Q25" s="15">
        <v>25</v>
      </c>
      <c r="R25" s="15"/>
      <c r="S25" s="15"/>
      <c r="T25" s="15"/>
      <c r="U25" s="15">
        <f t="shared" si="1"/>
        <v>132</v>
      </c>
      <c r="V25" s="23">
        <v>588.42999999999995</v>
      </c>
      <c r="W25" s="23">
        <f t="shared" si="0"/>
        <v>77672.759999999995</v>
      </c>
      <c r="X25" s="70"/>
    </row>
    <row r="26" spans="1:24" ht="47.25" x14ac:dyDescent="0.2">
      <c r="A26" s="72"/>
      <c r="B26" s="11">
        <v>24</v>
      </c>
      <c r="C26" s="12" t="s">
        <v>12</v>
      </c>
      <c r="D26" s="16" t="s">
        <v>3</v>
      </c>
      <c r="E26" s="26" t="s">
        <v>55</v>
      </c>
      <c r="F26" s="16" t="s">
        <v>56</v>
      </c>
      <c r="G26" s="16" t="s">
        <v>6</v>
      </c>
      <c r="H26" s="14">
        <v>5</v>
      </c>
      <c r="I26" s="15"/>
      <c r="J26" s="15">
        <v>2</v>
      </c>
      <c r="K26" s="15">
        <v>5</v>
      </c>
      <c r="L26" s="15">
        <v>4</v>
      </c>
      <c r="M26" s="14">
        <v>1</v>
      </c>
      <c r="N26" s="14">
        <v>6</v>
      </c>
      <c r="O26" s="15">
        <v>8</v>
      </c>
      <c r="P26" s="15">
        <v>8</v>
      </c>
      <c r="Q26" s="15"/>
      <c r="R26" s="15"/>
      <c r="S26" s="15"/>
      <c r="T26" s="15"/>
      <c r="U26" s="15">
        <f t="shared" si="1"/>
        <v>39</v>
      </c>
      <c r="V26" s="23">
        <v>775</v>
      </c>
      <c r="W26" s="23">
        <f t="shared" si="0"/>
        <v>30225</v>
      </c>
      <c r="X26" s="70"/>
    </row>
    <row r="27" spans="1:24" ht="47.25" x14ac:dyDescent="0.2">
      <c r="A27" s="72"/>
      <c r="B27" s="11">
        <v>25</v>
      </c>
      <c r="C27" s="12" t="s">
        <v>13</v>
      </c>
      <c r="D27" s="16" t="s">
        <v>3</v>
      </c>
      <c r="E27" s="26" t="s">
        <v>55</v>
      </c>
      <c r="F27" s="16" t="s">
        <v>56</v>
      </c>
      <c r="G27" s="16" t="s">
        <v>6</v>
      </c>
      <c r="H27" s="14">
        <v>3</v>
      </c>
      <c r="I27" s="15">
        <v>6</v>
      </c>
      <c r="J27" s="15">
        <v>13</v>
      </c>
      <c r="K27" s="15">
        <v>2</v>
      </c>
      <c r="L27" s="15"/>
      <c r="M27" s="14">
        <v>6</v>
      </c>
      <c r="N27" s="14">
        <v>2</v>
      </c>
      <c r="O27" s="15">
        <v>3</v>
      </c>
      <c r="P27" s="15">
        <v>4</v>
      </c>
      <c r="Q27" s="15">
        <v>5</v>
      </c>
      <c r="R27" s="15"/>
      <c r="S27" s="15"/>
      <c r="T27" s="15"/>
      <c r="U27" s="15">
        <f t="shared" si="1"/>
        <v>44</v>
      </c>
      <c r="V27" s="23">
        <v>1105</v>
      </c>
      <c r="W27" s="23">
        <f t="shared" si="0"/>
        <v>48620</v>
      </c>
      <c r="X27" s="70"/>
    </row>
    <row r="28" spans="1:24" x14ac:dyDescent="0.2">
      <c r="A28" s="72"/>
      <c r="B28" s="11">
        <v>26</v>
      </c>
      <c r="C28" s="12" t="s">
        <v>8</v>
      </c>
      <c r="D28" s="16" t="s">
        <v>2</v>
      </c>
      <c r="E28" s="26" t="s">
        <v>55</v>
      </c>
      <c r="F28" s="16" t="s">
        <v>56</v>
      </c>
      <c r="G28" s="16" t="s">
        <v>6</v>
      </c>
      <c r="H28" s="14">
        <v>200</v>
      </c>
      <c r="I28" s="15">
        <v>3</v>
      </c>
      <c r="J28" s="15">
        <v>4</v>
      </c>
      <c r="K28" s="15">
        <v>15</v>
      </c>
      <c r="L28" s="15">
        <v>20</v>
      </c>
      <c r="M28" s="14">
        <v>50</v>
      </c>
      <c r="N28" s="14">
        <v>30</v>
      </c>
      <c r="O28" s="15">
        <v>25</v>
      </c>
      <c r="P28" s="15">
        <v>10</v>
      </c>
      <c r="Q28" s="15">
        <v>30</v>
      </c>
      <c r="R28" s="15">
        <v>30</v>
      </c>
      <c r="S28" s="15"/>
      <c r="T28" s="15"/>
      <c r="U28" s="15">
        <f t="shared" si="1"/>
        <v>417</v>
      </c>
      <c r="V28" s="23">
        <v>90</v>
      </c>
      <c r="W28" s="23">
        <f t="shared" si="0"/>
        <v>37530</v>
      </c>
      <c r="X28" s="70"/>
    </row>
    <row r="29" spans="1:24" x14ac:dyDescent="0.2">
      <c r="A29" s="72"/>
      <c r="B29" s="11">
        <v>27</v>
      </c>
      <c r="C29" s="12" t="s">
        <v>58</v>
      </c>
      <c r="D29" s="16" t="s">
        <v>2</v>
      </c>
      <c r="E29" s="26" t="s">
        <v>55</v>
      </c>
      <c r="F29" s="16" t="s">
        <v>56</v>
      </c>
      <c r="G29" s="16" t="s">
        <v>6</v>
      </c>
      <c r="H29" s="14">
        <v>100</v>
      </c>
      <c r="I29" s="15"/>
      <c r="J29" s="15">
        <v>2</v>
      </c>
      <c r="K29" s="15">
        <v>15</v>
      </c>
      <c r="L29" s="15">
        <v>25</v>
      </c>
      <c r="M29" s="14"/>
      <c r="N29" s="14">
        <v>20</v>
      </c>
      <c r="O29" s="15">
        <v>15</v>
      </c>
      <c r="P29" s="15">
        <v>10</v>
      </c>
      <c r="Q29" s="15"/>
      <c r="R29" s="15">
        <v>10</v>
      </c>
      <c r="S29" s="15"/>
      <c r="T29" s="15"/>
      <c r="U29" s="15">
        <f t="shared" si="1"/>
        <v>197</v>
      </c>
      <c r="V29" s="23">
        <v>103.33</v>
      </c>
      <c r="W29" s="23">
        <f t="shared" si="0"/>
        <v>20356.009999999998</v>
      </c>
      <c r="X29" s="70"/>
    </row>
    <row r="30" spans="1:24" x14ac:dyDescent="0.2">
      <c r="A30" s="72"/>
      <c r="B30" s="11">
        <v>28</v>
      </c>
      <c r="C30" s="12" t="s">
        <v>9</v>
      </c>
      <c r="D30" s="16" t="s">
        <v>2</v>
      </c>
      <c r="E30" s="26" t="s">
        <v>55</v>
      </c>
      <c r="F30" s="16" t="s">
        <v>56</v>
      </c>
      <c r="G30" s="16" t="s">
        <v>6</v>
      </c>
      <c r="H30" s="14">
        <v>100</v>
      </c>
      <c r="I30" s="15">
        <v>10</v>
      </c>
      <c r="J30" s="15">
        <v>5</v>
      </c>
      <c r="K30" s="15">
        <v>5</v>
      </c>
      <c r="L30" s="15"/>
      <c r="M30" s="14">
        <v>30</v>
      </c>
      <c r="N30" s="14">
        <v>10</v>
      </c>
      <c r="O30" s="15">
        <v>10</v>
      </c>
      <c r="P30" s="15">
        <v>10</v>
      </c>
      <c r="Q30" s="15">
        <v>20</v>
      </c>
      <c r="R30" s="15">
        <v>10</v>
      </c>
      <c r="S30" s="15"/>
      <c r="T30" s="15"/>
      <c r="U30" s="15">
        <f t="shared" si="1"/>
        <v>210</v>
      </c>
      <c r="V30" s="23">
        <v>113.33</v>
      </c>
      <c r="W30" s="23">
        <f t="shared" si="0"/>
        <v>23799.3</v>
      </c>
      <c r="X30" s="70"/>
    </row>
    <row r="31" spans="1:24" x14ac:dyDescent="0.2">
      <c r="A31" s="72"/>
      <c r="B31" s="11">
        <v>29</v>
      </c>
      <c r="C31" s="12" t="s">
        <v>59</v>
      </c>
      <c r="D31" s="16" t="s">
        <v>3</v>
      </c>
      <c r="E31" s="26" t="s">
        <v>55</v>
      </c>
      <c r="F31" s="16" t="s">
        <v>56</v>
      </c>
      <c r="G31" s="16" t="s">
        <v>6</v>
      </c>
      <c r="H31" s="14">
        <v>20</v>
      </c>
      <c r="I31" s="15"/>
      <c r="J31" s="15">
        <v>16</v>
      </c>
      <c r="K31" s="15">
        <v>5</v>
      </c>
      <c r="L31" s="15">
        <v>10</v>
      </c>
      <c r="M31" s="14">
        <v>15</v>
      </c>
      <c r="N31" s="14">
        <v>10</v>
      </c>
      <c r="O31" s="15">
        <v>6</v>
      </c>
      <c r="P31" s="15">
        <v>8</v>
      </c>
      <c r="Q31" s="15">
        <v>20</v>
      </c>
      <c r="R31" s="15"/>
      <c r="S31" s="15"/>
      <c r="T31" s="15"/>
      <c r="U31" s="15">
        <f t="shared" si="1"/>
        <v>110</v>
      </c>
      <c r="V31" s="23">
        <v>246.66</v>
      </c>
      <c r="W31" s="23">
        <f t="shared" si="0"/>
        <v>27132.6</v>
      </c>
      <c r="X31" s="70"/>
    </row>
    <row r="32" spans="1:24" ht="31.5" x14ac:dyDescent="0.2">
      <c r="A32" s="72"/>
      <c r="B32" s="11">
        <v>30</v>
      </c>
      <c r="C32" s="12" t="s">
        <v>28</v>
      </c>
      <c r="D32" s="16" t="s">
        <v>3</v>
      </c>
      <c r="E32" s="26" t="s">
        <v>55</v>
      </c>
      <c r="F32" s="16" t="s">
        <v>56</v>
      </c>
      <c r="G32" s="16" t="s">
        <v>6</v>
      </c>
      <c r="H32" s="14">
        <v>5</v>
      </c>
      <c r="I32" s="15"/>
      <c r="J32" s="15">
        <v>2</v>
      </c>
      <c r="K32" s="15"/>
      <c r="L32" s="15">
        <v>1</v>
      </c>
      <c r="M32" s="14"/>
      <c r="N32" s="14">
        <v>2</v>
      </c>
      <c r="O32" s="15">
        <v>3</v>
      </c>
      <c r="P32" s="15"/>
      <c r="Q32" s="15"/>
      <c r="R32" s="15"/>
      <c r="S32" s="15"/>
      <c r="T32" s="15"/>
      <c r="U32" s="15">
        <f t="shared" si="1"/>
        <v>13</v>
      </c>
      <c r="V32" s="23">
        <v>203.33</v>
      </c>
      <c r="W32" s="23">
        <f t="shared" si="0"/>
        <v>2643.29</v>
      </c>
      <c r="X32" s="70"/>
    </row>
    <row r="33" spans="1:24" ht="47.25" x14ac:dyDescent="0.2">
      <c r="A33" s="73">
        <v>23</v>
      </c>
      <c r="B33" s="21">
        <v>31</v>
      </c>
      <c r="C33" s="7" t="s">
        <v>11</v>
      </c>
      <c r="D33" s="17" t="s">
        <v>3</v>
      </c>
      <c r="E33" s="19" t="s">
        <v>55</v>
      </c>
      <c r="F33" s="17" t="s">
        <v>56</v>
      </c>
      <c r="G33" s="17" t="s">
        <v>6</v>
      </c>
      <c r="H33" s="9"/>
      <c r="I33" s="10"/>
      <c r="J33" s="10"/>
      <c r="K33" s="10"/>
      <c r="L33" s="10"/>
      <c r="M33" s="9"/>
      <c r="N33" s="9"/>
      <c r="O33" s="10"/>
      <c r="P33" s="10"/>
      <c r="Q33" s="10"/>
      <c r="R33" s="10"/>
      <c r="S33" s="10">
        <v>30</v>
      </c>
      <c r="T33" s="10"/>
      <c r="U33" s="10">
        <f t="shared" ref="U33:U42" si="3">SUM(H33:T33)</f>
        <v>30</v>
      </c>
      <c r="V33" s="22">
        <v>588.42999999999995</v>
      </c>
      <c r="W33" s="22">
        <f t="shared" si="0"/>
        <v>17652.899999999998</v>
      </c>
      <c r="X33" s="74">
        <f>SUM(W33:W34)</f>
        <v>24559.379999999997</v>
      </c>
    </row>
    <row r="34" spans="1:24" x14ac:dyDescent="0.2">
      <c r="A34" s="73"/>
      <c r="B34" s="21">
        <v>32</v>
      </c>
      <c r="C34" s="7" t="s">
        <v>59</v>
      </c>
      <c r="D34" s="17" t="s">
        <v>3</v>
      </c>
      <c r="E34" s="19" t="s">
        <v>55</v>
      </c>
      <c r="F34" s="17" t="s">
        <v>56</v>
      </c>
      <c r="G34" s="17" t="s">
        <v>6</v>
      </c>
      <c r="H34" s="9"/>
      <c r="I34" s="10"/>
      <c r="J34" s="10"/>
      <c r="K34" s="10"/>
      <c r="L34" s="10"/>
      <c r="M34" s="9"/>
      <c r="N34" s="9"/>
      <c r="O34" s="10"/>
      <c r="P34" s="10"/>
      <c r="Q34" s="10"/>
      <c r="R34" s="10"/>
      <c r="S34" s="10">
        <v>28</v>
      </c>
      <c r="T34" s="10"/>
      <c r="U34" s="10">
        <f t="shared" si="3"/>
        <v>28</v>
      </c>
      <c r="V34" s="22">
        <v>246.66</v>
      </c>
      <c r="W34" s="22">
        <f t="shared" si="0"/>
        <v>6906.48</v>
      </c>
      <c r="X34" s="74"/>
    </row>
    <row r="35" spans="1:24" x14ac:dyDescent="0.2">
      <c r="A35" s="68">
        <v>24</v>
      </c>
      <c r="B35" s="27">
        <v>33</v>
      </c>
      <c r="C35" s="12" t="s">
        <v>31</v>
      </c>
      <c r="D35" s="16" t="s">
        <v>3</v>
      </c>
      <c r="E35" s="25" t="s">
        <v>55</v>
      </c>
      <c r="F35" s="16" t="s">
        <v>56</v>
      </c>
      <c r="G35" s="16" t="s">
        <v>6</v>
      </c>
      <c r="H35" s="14"/>
      <c r="I35" s="15"/>
      <c r="J35" s="15"/>
      <c r="K35" s="15"/>
      <c r="L35" s="15"/>
      <c r="M35" s="14"/>
      <c r="N35" s="14"/>
      <c r="O35" s="15"/>
      <c r="P35" s="15"/>
      <c r="Q35" s="15"/>
      <c r="R35" s="15"/>
      <c r="S35" s="15"/>
      <c r="T35" s="15">
        <v>1</v>
      </c>
      <c r="U35" s="15">
        <f t="shared" si="3"/>
        <v>1</v>
      </c>
      <c r="V35" s="23">
        <v>248.36</v>
      </c>
      <c r="W35" s="23">
        <f t="shared" si="0"/>
        <v>248.36</v>
      </c>
      <c r="X35" s="70">
        <f>SUM(W35:W43)</f>
        <v>36982.759999999995</v>
      </c>
    </row>
    <row r="36" spans="1:24" ht="47.25" x14ac:dyDescent="0.2">
      <c r="A36" s="69"/>
      <c r="B36" s="27">
        <v>34</v>
      </c>
      <c r="C36" s="12" t="s">
        <v>13</v>
      </c>
      <c r="D36" s="16" t="s">
        <v>3</v>
      </c>
      <c r="E36" s="26" t="s">
        <v>55</v>
      </c>
      <c r="F36" s="16" t="s">
        <v>56</v>
      </c>
      <c r="G36" s="16" t="s">
        <v>6</v>
      </c>
      <c r="H36" s="14"/>
      <c r="I36" s="15"/>
      <c r="J36" s="15"/>
      <c r="K36" s="15"/>
      <c r="L36" s="15"/>
      <c r="M36" s="14"/>
      <c r="N36" s="14"/>
      <c r="O36" s="15"/>
      <c r="P36" s="15"/>
      <c r="Q36" s="15"/>
      <c r="R36" s="15"/>
      <c r="S36" s="15"/>
      <c r="T36" s="15">
        <v>2</v>
      </c>
      <c r="U36" s="15">
        <f>SUM(H36:T36)</f>
        <v>2</v>
      </c>
      <c r="V36" s="23">
        <v>1105</v>
      </c>
      <c r="W36" s="23">
        <f t="shared" si="0"/>
        <v>2210</v>
      </c>
      <c r="X36" s="70"/>
    </row>
    <row r="37" spans="1:24" ht="47.25" x14ac:dyDescent="0.2">
      <c r="A37" s="69"/>
      <c r="B37" s="27">
        <v>35</v>
      </c>
      <c r="C37" s="12" t="s">
        <v>12</v>
      </c>
      <c r="D37" s="16" t="s">
        <v>3</v>
      </c>
      <c r="E37" s="26" t="s">
        <v>55</v>
      </c>
      <c r="F37" s="16" t="s">
        <v>56</v>
      </c>
      <c r="G37" s="16" t="s">
        <v>6</v>
      </c>
      <c r="H37" s="14"/>
      <c r="I37" s="15"/>
      <c r="J37" s="15"/>
      <c r="K37" s="15"/>
      <c r="L37" s="15"/>
      <c r="M37" s="14"/>
      <c r="N37" s="14"/>
      <c r="O37" s="15"/>
      <c r="P37" s="15"/>
      <c r="Q37" s="15"/>
      <c r="R37" s="15"/>
      <c r="S37" s="15"/>
      <c r="T37" s="15">
        <v>30</v>
      </c>
      <c r="U37" s="15">
        <f t="shared" si="3"/>
        <v>30</v>
      </c>
      <c r="V37" s="23">
        <v>775</v>
      </c>
      <c r="W37" s="23">
        <f t="shared" si="0"/>
        <v>23250</v>
      </c>
      <c r="X37" s="70"/>
    </row>
    <row r="38" spans="1:24" ht="31.5" x14ac:dyDescent="0.2">
      <c r="A38" s="69"/>
      <c r="B38" s="27">
        <v>36</v>
      </c>
      <c r="C38" s="12" t="s">
        <v>28</v>
      </c>
      <c r="D38" s="16" t="s">
        <v>3</v>
      </c>
      <c r="E38" s="26" t="s">
        <v>55</v>
      </c>
      <c r="F38" s="16" t="s">
        <v>56</v>
      </c>
      <c r="G38" s="16" t="s">
        <v>6</v>
      </c>
      <c r="H38" s="14"/>
      <c r="I38" s="15"/>
      <c r="J38" s="15"/>
      <c r="K38" s="15"/>
      <c r="L38" s="15"/>
      <c r="M38" s="14"/>
      <c r="N38" s="14"/>
      <c r="O38" s="15"/>
      <c r="P38" s="15"/>
      <c r="Q38" s="15"/>
      <c r="R38" s="15"/>
      <c r="S38" s="15"/>
      <c r="T38" s="15">
        <v>2</v>
      </c>
      <c r="U38" s="15">
        <f>SUM(H38:T38)</f>
        <v>2</v>
      </c>
      <c r="V38" s="23">
        <v>203.33</v>
      </c>
      <c r="W38" s="23">
        <f t="shared" si="0"/>
        <v>406.66</v>
      </c>
      <c r="X38" s="70"/>
    </row>
    <row r="39" spans="1:24" x14ac:dyDescent="0.2">
      <c r="A39" s="69"/>
      <c r="B39" s="27">
        <v>37</v>
      </c>
      <c r="C39" s="12" t="s">
        <v>8</v>
      </c>
      <c r="D39" s="16" t="s">
        <v>2</v>
      </c>
      <c r="E39" s="26" t="s">
        <v>55</v>
      </c>
      <c r="F39" s="16" t="s">
        <v>56</v>
      </c>
      <c r="G39" s="16" t="s">
        <v>6</v>
      </c>
      <c r="H39" s="14"/>
      <c r="I39" s="15"/>
      <c r="J39" s="15"/>
      <c r="K39" s="15"/>
      <c r="L39" s="15"/>
      <c r="M39" s="14"/>
      <c r="N39" s="14"/>
      <c r="O39" s="15"/>
      <c r="P39" s="15"/>
      <c r="Q39" s="15"/>
      <c r="R39" s="15"/>
      <c r="S39" s="15"/>
      <c r="T39" s="15">
        <v>10</v>
      </c>
      <c r="U39" s="15">
        <f t="shared" si="3"/>
        <v>10</v>
      </c>
      <c r="V39" s="23">
        <v>90</v>
      </c>
      <c r="W39" s="23">
        <f t="shared" si="0"/>
        <v>900</v>
      </c>
      <c r="X39" s="70"/>
    </row>
    <row r="40" spans="1:24" x14ac:dyDescent="0.2">
      <c r="A40" s="69"/>
      <c r="B40" s="27">
        <v>38</v>
      </c>
      <c r="C40" s="12" t="s">
        <v>58</v>
      </c>
      <c r="D40" s="16" t="s">
        <v>2</v>
      </c>
      <c r="E40" s="26" t="s">
        <v>55</v>
      </c>
      <c r="F40" s="16" t="s">
        <v>56</v>
      </c>
      <c r="G40" s="16" t="s">
        <v>6</v>
      </c>
      <c r="H40" s="14"/>
      <c r="I40" s="15"/>
      <c r="J40" s="15"/>
      <c r="K40" s="15"/>
      <c r="L40" s="15"/>
      <c r="M40" s="14"/>
      <c r="N40" s="14"/>
      <c r="O40" s="15"/>
      <c r="P40" s="15"/>
      <c r="Q40" s="15"/>
      <c r="R40" s="15"/>
      <c r="S40" s="15"/>
      <c r="T40" s="15">
        <v>10</v>
      </c>
      <c r="U40" s="15">
        <f t="shared" si="3"/>
        <v>10</v>
      </c>
      <c r="V40" s="23">
        <v>103.33</v>
      </c>
      <c r="W40" s="23">
        <f t="shared" si="0"/>
        <v>1033.3</v>
      </c>
      <c r="X40" s="70"/>
    </row>
    <row r="41" spans="1:24" x14ac:dyDescent="0.2">
      <c r="A41" s="69"/>
      <c r="B41" s="27">
        <v>39</v>
      </c>
      <c r="C41" s="12" t="s">
        <v>9</v>
      </c>
      <c r="D41" s="16" t="s">
        <v>2</v>
      </c>
      <c r="E41" s="26" t="s">
        <v>55</v>
      </c>
      <c r="F41" s="16" t="s">
        <v>56</v>
      </c>
      <c r="G41" s="16" t="s">
        <v>6</v>
      </c>
      <c r="H41" s="14"/>
      <c r="I41" s="15"/>
      <c r="J41" s="15"/>
      <c r="K41" s="15"/>
      <c r="L41" s="15"/>
      <c r="M41" s="14"/>
      <c r="N41" s="14"/>
      <c r="O41" s="15"/>
      <c r="P41" s="15"/>
      <c r="Q41" s="15"/>
      <c r="R41" s="15"/>
      <c r="S41" s="15"/>
      <c r="T41" s="15">
        <v>10</v>
      </c>
      <c r="U41" s="15">
        <f t="shared" si="3"/>
        <v>10</v>
      </c>
      <c r="V41" s="23">
        <v>113.33</v>
      </c>
      <c r="W41" s="23">
        <f t="shared" si="0"/>
        <v>1133.3</v>
      </c>
      <c r="X41" s="70"/>
    </row>
    <row r="42" spans="1:24" x14ac:dyDescent="0.2">
      <c r="A42" s="69"/>
      <c r="B42" s="27">
        <v>40</v>
      </c>
      <c r="C42" s="12" t="s">
        <v>59</v>
      </c>
      <c r="D42" s="16" t="s">
        <v>3</v>
      </c>
      <c r="E42" s="26" t="s">
        <v>55</v>
      </c>
      <c r="F42" s="16" t="s">
        <v>56</v>
      </c>
      <c r="G42" s="16" t="s">
        <v>6</v>
      </c>
      <c r="H42" s="14"/>
      <c r="I42" s="15"/>
      <c r="J42" s="15"/>
      <c r="K42" s="15"/>
      <c r="L42" s="15"/>
      <c r="M42" s="14"/>
      <c r="N42" s="14"/>
      <c r="O42" s="15"/>
      <c r="P42" s="15"/>
      <c r="Q42" s="15"/>
      <c r="R42" s="15"/>
      <c r="S42" s="15"/>
      <c r="T42" s="15">
        <v>3</v>
      </c>
      <c r="U42" s="15">
        <f t="shared" si="3"/>
        <v>3</v>
      </c>
      <c r="V42" s="23">
        <v>246.66</v>
      </c>
      <c r="W42" s="23">
        <f t="shared" si="0"/>
        <v>739.98</v>
      </c>
      <c r="X42" s="70"/>
    </row>
    <row r="43" spans="1:24" ht="47.25" x14ac:dyDescent="0.2">
      <c r="A43" s="69"/>
      <c r="B43" s="27">
        <v>41</v>
      </c>
      <c r="C43" s="12" t="s">
        <v>11</v>
      </c>
      <c r="D43" s="16" t="s">
        <v>3</v>
      </c>
      <c r="E43" s="26" t="s">
        <v>55</v>
      </c>
      <c r="F43" s="16" t="s">
        <v>56</v>
      </c>
      <c r="G43" s="16" t="s">
        <v>6</v>
      </c>
      <c r="H43" s="14"/>
      <c r="I43" s="15"/>
      <c r="J43" s="15"/>
      <c r="K43" s="15"/>
      <c r="L43" s="15"/>
      <c r="M43" s="14"/>
      <c r="N43" s="14"/>
      <c r="O43" s="15"/>
      <c r="P43" s="15"/>
      <c r="Q43" s="15"/>
      <c r="R43" s="15"/>
      <c r="S43" s="15"/>
      <c r="T43" s="15">
        <v>12</v>
      </c>
      <c r="U43" s="15">
        <f>SUM(H43:T43)</f>
        <v>12</v>
      </c>
      <c r="V43" s="23">
        <v>588.42999999999995</v>
      </c>
      <c r="W43" s="23">
        <f t="shared" si="0"/>
        <v>7061.16</v>
      </c>
      <c r="X43" s="70"/>
    </row>
  </sheetData>
  <mergeCells count="7">
    <mergeCell ref="A35:A43"/>
    <mergeCell ref="X35:X43"/>
    <mergeCell ref="A1:X1"/>
    <mergeCell ref="X24:X32"/>
    <mergeCell ref="A24:A32"/>
    <mergeCell ref="A33:A34"/>
    <mergeCell ref="X33:X34"/>
  </mergeCells>
  <pageMargins left="0.51181102362204722" right="0.51181102362204722" top="0.59055118110236227" bottom="0.39370078740157483" header="0" footer="0"/>
  <pageSetup paperSize="9" scale="37" fitToHeight="0" orientation="landscape" r:id="rId1"/>
  <ignoredErrors>
    <ignoredError sqref="U36:U38 U3:U35 U39:U43" unlocked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43"/>
  <sheetViews>
    <sheetView zoomScale="60" zoomScaleNormal="60" workbookViewId="0">
      <pane ySplit="2" topLeftCell="A3" activePane="bottomLeft" state="frozen"/>
      <selection pane="bottomLeft" activeCell="D4" sqref="D4"/>
    </sheetView>
  </sheetViews>
  <sheetFormatPr defaultRowHeight="15.75" x14ac:dyDescent="0.2"/>
  <cols>
    <col min="1" max="1" width="8.140625" style="5" bestFit="1" customWidth="1"/>
    <col min="2" max="2" width="9.140625" style="1" bestFit="1" customWidth="1"/>
    <col min="3" max="3" width="94.5703125" style="2" bestFit="1" customWidth="1"/>
    <col min="4" max="4" width="24.28515625" style="2" customWidth="1"/>
    <col min="5" max="5" width="8" style="2" customWidth="1"/>
    <col min="6" max="6" width="21.140625" style="2" bestFit="1" customWidth="1"/>
    <col min="7" max="7" width="19.140625" style="2" bestFit="1" customWidth="1"/>
    <col min="8" max="8" width="24.42578125" style="4" customWidth="1"/>
    <col min="9" max="10" width="15.5703125" style="2" customWidth="1"/>
    <col min="11" max="11" width="10" style="2" customWidth="1"/>
    <col min="12" max="12" width="11" style="2" bestFit="1" customWidth="1"/>
    <col min="13" max="13" width="9.28515625" style="2" customWidth="1"/>
    <col min="14" max="14" width="10.42578125" style="2" customWidth="1"/>
    <col min="15" max="15" width="10.7109375" style="2" customWidth="1"/>
    <col min="16" max="16" width="11.42578125" style="2" customWidth="1"/>
    <col min="17" max="17" width="10.42578125" style="2" customWidth="1"/>
    <col min="18" max="18" width="13.5703125" style="2" customWidth="1"/>
    <col min="19" max="19" width="7.140625" style="2" bestFit="1" customWidth="1"/>
    <col min="20" max="20" width="7.7109375" style="2" bestFit="1" customWidth="1"/>
    <col min="21" max="21" width="10.42578125" style="2" customWidth="1"/>
    <col min="22" max="22" width="11" style="2" bestFit="1" customWidth="1"/>
    <col min="23" max="23" width="26.28515625" style="5" customWidth="1"/>
    <col min="24" max="24" width="27.42578125" style="5" customWidth="1"/>
    <col min="25" max="25" width="19.85546875" style="5" bestFit="1" customWidth="1"/>
    <col min="26" max="16384" width="9.140625" style="2"/>
  </cols>
  <sheetData>
    <row r="1" spans="1:25" ht="46.5" x14ac:dyDescent="0.7">
      <c r="A1" s="71" t="s">
        <v>83</v>
      </c>
      <c r="B1" s="71"/>
      <c r="C1" s="71"/>
      <c r="D1" s="71"/>
      <c r="E1" s="71"/>
      <c r="F1" s="71"/>
      <c r="G1" s="71"/>
      <c r="H1" s="71"/>
      <c r="I1" s="71"/>
      <c r="J1" s="71"/>
      <c r="K1" s="71"/>
      <c r="L1" s="71"/>
      <c r="M1" s="71"/>
      <c r="N1" s="71"/>
      <c r="O1" s="71"/>
      <c r="P1" s="71"/>
      <c r="Q1" s="71"/>
      <c r="R1" s="71"/>
      <c r="S1" s="71"/>
      <c r="T1" s="71"/>
      <c r="U1" s="71"/>
      <c r="V1" s="71"/>
      <c r="W1" s="71"/>
      <c r="X1" s="71"/>
      <c r="Y1" s="71"/>
    </row>
    <row r="2" spans="1:25" s="36" customFormat="1" ht="46.5" x14ac:dyDescent="0.2">
      <c r="A2" s="32" t="s">
        <v>14</v>
      </c>
      <c r="B2" s="32" t="s">
        <v>4</v>
      </c>
      <c r="C2" s="32" t="s">
        <v>33</v>
      </c>
      <c r="D2" s="32" t="s">
        <v>84</v>
      </c>
      <c r="E2" s="32" t="s">
        <v>0</v>
      </c>
      <c r="F2" s="33" t="s">
        <v>34</v>
      </c>
      <c r="G2" s="32" t="s">
        <v>35</v>
      </c>
      <c r="H2" s="33" t="s">
        <v>7</v>
      </c>
      <c r="I2" s="34" t="s">
        <v>74</v>
      </c>
      <c r="J2" s="34" t="s">
        <v>75</v>
      </c>
      <c r="K2" s="34" t="s">
        <v>16</v>
      </c>
      <c r="L2" s="34" t="s">
        <v>17</v>
      </c>
      <c r="M2" s="34" t="s">
        <v>18</v>
      </c>
      <c r="N2" s="34" t="s">
        <v>19</v>
      </c>
      <c r="O2" s="34" t="s">
        <v>20</v>
      </c>
      <c r="P2" s="34" t="s">
        <v>21</v>
      </c>
      <c r="Q2" s="34" t="s">
        <v>22</v>
      </c>
      <c r="R2" s="34" t="s">
        <v>26</v>
      </c>
      <c r="S2" s="34" t="s">
        <v>24</v>
      </c>
      <c r="T2" s="34" t="s">
        <v>23</v>
      </c>
      <c r="U2" s="34" t="s">
        <v>25</v>
      </c>
      <c r="V2" s="34" t="s">
        <v>15</v>
      </c>
      <c r="W2" s="35" t="s">
        <v>29</v>
      </c>
      <c r="X2" s="35" t="s">
        <v>30</v>
      </c>
      <c r="Y2" s="35" t="s">
        <v>32</v>
      </c>
    </row>
    <row r="3" spans="1:25" ht="141.75" x14ac:dyDescent="0.2">
      <c r="A3" s="30">
        <v>1</v>
      </c>
      <c r="B3" s="30">
        <v>1</v>
      </c>
      <c r="C3" s="7" t="s">
        <v>57</v>
      </c>
      <c r="D3" s="8" t="s">
        <v>86</v>
      </c>
      <c r="E3" s="8" t="s">
        <v>1</v>
      </c>
      <c r="F3" s="8" t="s">
        <v>36</v>
      </c>
      <c r="G3" s="8" t="s">
        <v>37</v>
      </c>
      <c r="H3" s="8" t="s">
        <v>5</v>
      </c>
      <c r="I3" s="9">
        <v>4</v>
      </c>
      <c r="J3" s="10"/>
      <c r="K3" s="10"/>
      <c r="L3" s="10">
        <v>5</v>
      </c>
      <c r="M3" s="10"/>
      <c r="N3" s="9"/>
      <c r="O3" s="9">
        <v>2</v>
      </c>
      <c r="P3" s="10">
        <v>1</v>
      </c>
      <c r="Q3" s="10"/>
      <c r="R3" s="10"/>
      <c r="S3" s="10">
        <v>10</v>
      </c>
      <c r="T3" s="10"/>
      <c r="U3" s="10"/>
      <c r="V3" s="10">
        <f>SUM(I3:U3)</f>
        <v>22</v>
      </c>
      <c r="W3" s="31">
        <v>1359.09</v>
      </c>
      <c r="X3" s="31">
        <f t="shared" ref="X3:X43" si="0">W3*V3</f>
        <v>29899.98</v>
      </c>
      <c r="Y3" s="31">
        <f>X3</f>
        <v>29899.98</v>
      </c>
    </row>
    <row r="4" spans="1:25" ht="141.75" x14ac:dyDescent="0.2">
      <c r="A4" s="29">
        <v>2</v>
      </c>
      <c r="B4" s="29">
        <v>2</v>
      </c>
      <c r="C4" s="12" t="s">
        <v>61</v>
      </c>
      <c r="D4" s="39" t="s">
        <v>85</v>
      </c>
      <c r="E4" s="37" t="s">
        <v>1</v>
      </c>
      <c r="F4" s="13" t="s">
        <v>36</v>
      </c>
      <c r="G4" s="13" t="s">
        <v>37</v>
      </c>
      <c r="H4" s="13" t="s">
        <v>5</v>
      </c>
      <c r="I4" s="14"/>
      <c r="J4" s="15"/>
      <c r="K4" s="15"/>
      <c r="L4" s="15"/>
      <c r="M4" s="15">
        <v>1</v>
      </c>
      <c r="N4" s="14">
        <v>4</v>
      </c>
      <c r="O4" s="14"/>
      <c r="P4" s="15"/>
      <c r="Q4" s="15"/>
      <c r="R4" s="15"/>
      <c r="S4" s="15"/>
      <c r="T4" s="15">
        <v>10</v>
      </c>
      <c r="U4" s="15">
        <v>6</v>
      </c>
      <c r="V4" s="15">
        <f t="shared" ref="V4:V42" si="1">SUM(I4:U4)</f>
        <v>21</v>
      </c>
      <c r="W4" s="28">
        <v>1290.47</v>
      </c>
      <c r="X4" s="28">
        <f t="shared" si="0"/>
        <v>27099.87</v>
      </c>
      <c r="Y4" s="28">
        <f t="shared" ref="Y4:Y22" si="2">X4</f>
        <v>27099.87</v>
      </c>
    </row>
    <row r="5" spans="1:25" ht="152.25" customHeight="1" x14ac:dyDescent="0.2">
      <c r="A5" s="30">
        <v>3</v>
      </c>
      <c r="B5" s="30">
        <v>3</v>
      </c>
      <c r="C5" s="7" t="s">
        <v>62</v>
      </c>
      <c r="D5" s="38" t="s">
        <v>87</v>
      </c>
      <c r="E5" s="8" t="s">
        <v>1</v>
      </c>
      <c r="F5" s="8" t="s">
        <v>36</v>
      </c>
      <c r="G5" s="8" t="s">
        <v>43</v>
      </c>
      <c r="H5" s="8" t="s">
        <v>5</v>
      </c>
      <c r="I5" s="9"/>
      <c r="J5" s="10"/>
      <c r="K5" s="10">
        <v>2</v>
      </c>
      <c r="L5" s="10">
        <v>2</v>
      </c>
      <c r="M5" s="10"/>
      <c r="N5" s="9"/>
      <c r="O5" s="9">
        <v>3</v>
      </c>
      <c r="P5" s="10"/>
      <c r="Q5" s="10"/>
      <c r="R5" s="10">
        <v>5</v>
      </c>
      <c r="S5" s="10">
        <v>10</v>
      </c>
      <c r="T5" s="10"/>
      <c r="U5" s="10"/>
      <c r="V5" s="10">
        <f t="shared" si="1"/>
        <v>22</v>
      </c>
      <c r="W5" s="31">
        <v>1765.86</v>
      </c>
      <c r="X5" s="31">
        <f t="shared" si="0"/>
        <v>38848.92</v>
      </c>
      <c r="Y5" s="31">
        <f t="shared" si="2"/>
        <v>38848.92</v>
      </c>
    </row>
    <row r="6" spans="1:25" ht="141.75" x14ac:dyDescent="0.2">
      <c r="A6" s="29">
        <v>4</v>
      </c>
      <c r="B6" s="29">
        <v>4</v>
      </c>
      <c r="C6" s="12" t="s">
        <v>60</v>
      </c>
      <c r="D6" s="13" t="s">
        <v>88</v>
      </c>
      <c r="E6" s="13" t="s">
        <v>1</v>
      </c>
      <c r="F6" s="13" t="s">
        <v>36</v>
      </c>
      <c r="G6" s="13" t="s">
        <v>39</v>
      </c>
      <c r="H6" s="13" t="s">
        <v>5</v>
      </c>
      <c r="I6" s="14"/>
      <c r="J6" s="15"/>
      <c r="K6" s="15"/>
      <c r="L6" s="15"/>
      <c r="M6" s="15">
        <v>2</v>
      </c>
      <c r="N6" s="14">
        <v>8</v>
      </c>
      <c r="O6" s="14">
        <v>1</v>
      </c>
      <c r="P6" s="15">
        <v>2</v>
      </c>
      <c r="Q6" s="15"/>
      <c r="R6" s="15"/>
      <c r="S6" s="15"/>
      <c r="T6" s="15">
        <v>10</v>
      </c>
      <c r="U6" s="15">
        <v>2</v>
      </c>
      <c r="V6" s="15">
        <f t="shared" si="1"/>
        <v>25</v>
      </c>
      <c r="W6" s="28">
        <v>1540</v>
      </c>
      <c r="X6" s="28">
        <f t="shared" si="0"/>
        <v>38500</v>
      </c>
      <c r="Y6" s="28">
        <f t="shared" si="2"/>
        <v>38500</v>
      </c>
    </row>
    <row r="7" spans="1:25" ht="141.75" x14ac:dyDescent="0.2">
      <c r="A7" s="30">
        <v>5</v>
      </c>
      <c r="B7" s="30">
        <v>5</v>
      </c>
      <c r="C7" s="7" t="s">
        <v>63</v>
      </c>
      <c r="D7" s="8" t="s">
        <v>89</v>
      </c>
      <c r="E7" s="8" t="s">
        <v>1</v>
      </c>
      <c r="F7" s="8" t="s">
        <v>36</v>
      </c>
      <c r="G7" s="8" t="s">
        <v>45</v>
      </c>
      <c r="H7" s="8" t="s">
        <v>5</v>
      </c>
      <c r="I7" s="9">
        <v>4</v>
      </c>
      <c r="J7" s="10"/>
      <c r="K7" s="10"/>
      <c r="L7" s="10">
        <v>2</v>
      </c>
      <c r="M7" s="10"/>
      <c r="N7" s="9"/>
      <c r="O7" s="9"/>
      <c r="P7" s="10">
        <v>1</v>
      </c>
      <c r="Q7" s="10"/>
      <c r="R7" s="10"/>
      <c r="S7" s="10">
        <v>15</v>
      </c>
      <c r="T7" s="10"/>
      <c r="U7" s="10"/>
      <c r="V7" s="10">
        <f t="shared" si="1"/>
        <v>22</v>
      </c>
      <c r="W7" s="31">
        <v>2363.63</v>
      </c>
      <c r="X7" s="31">
        <f t="shared" si="0"/>
        <v>51999.86</v>
      </c>
      <c r="Y7" s="31">
        <f t="shared" si="2"/>
        <v>51999.86</v>
      </c>
    </row>
    <row r="8" spans="1:25" s="3" customFormat="1" ht="141.75" x14ac:dyDescent="0.2">
      <c r="A8" s="29">
        <v>6</v>
      </c>
      <c r="B8" s="29">
        <v>6</v>
      </c>
      <c r="C8" s="12" t="s">
        <v>64</v>
      </c>
      <c r="D8" s="13" t="s">
        <v>90</v>
      </c>
      <c r="E8" s="13" t="s">
        <v>1</v>
      </c>
      <c r="F8" s="13" t="s">
        <v>36</v>
      </c>
      <c r="G8" s="13" t="s">
        <v>38</v>
      </c>
      <c r="H8" s="13" t="s">
        <v>5</v>
      </c>
      <c r="I8" s="14"/>
      <c r="J8" s="15"/>
      <c r="K8" s="15"/>
      <c r="L8" s="15"/>
      <c r="M8" s="15">
        <v>2</v>
      </c>
      <c r="N8" s="14"/>
      <c r="O8" s="14"/>
      <c r="P8" s="15">
        <v>2</v>
      </c>
      <c r="Q8" s="15"/>
      <c r="R8" s="15"/>
      <c r="S8" s="15"/>
      <c r="T8" s="15">
        <v>5</v>
      </c>
      <c r="U8" s="15"/>
      <c r="V8" s="15">
        <f t="shared" si="1"/>
        <v>9</v>
      </c>
      <c r="W8" s="28">
        <v>2388.88</v>
      </c>
      <c r="X8" s="28">
        <f t="shared" si="0"/>
        <v>21499.920000000002</v>
      </c>
      <c r="Y8" s="28">
        <f t="shared" si="2"/>
        <v>21499.920000000002</v>
      </c>
    </row>
    <row r="9" spans="1:25" ht="141.75" x14ac:dyDescent="0.2">
      <c r="A9" s="30">
        <v>7</v>
      </c>
      <c r="B9" s="30">
        <v>7</v>
      </c>
      <c r="C9" s="7" t="s">
        <v>65</v>
      </c>
      <c r="D9" s="8" t="s">
        <v>91</v>
      </c>
      <c r="E9" s="8" t="s">
        <v>1</v>
      </c>
      <c r="F9" s="8" t="s">
        <v>36</v>
      </c>
      <c r="G9" s="8" t="s">
        <v>38</v>
      </c>
      <c r="H9" s="8" t="s">
        <v>5</v>
      </c>
      <c r="I9" s="9">
        <v>1</v>
      </c>
      <c r="J9" s="10"/>
      <c r="K9" s="10"/>
      <c r="L9" s="10"/>
      <c r="M9" s="10"/>
      <c r="N9" s="9"/>
      <c r="O9" s="9"/>
      <c r="P9" s="10"/>
      <c r="Q9" s="10"/>
      <c r="R9" s="10"/>
      <c r="S9" s="10"/>
      <c r="T9" s="10"/>
      <c r="U9" s="10"/>
      <c r="V9" s="10">
        <f t="shared" si="1"/>
        <v>1</v>
      </c>
      <c r="W9" s="42">
        <v>0</v>
      </c>
      <c r="X9" s="42">
        <f t="shared" si="0"/>
        <v>0</v>
      </c>
      <c r="Y9" s="31">
        <f t="shared" si="2"/>
        <v>0</v>
      </c>
    </row>
    <row r="10" spans="1:25" ht="141.75" x14ac:dyDescent="0.2">
      <c r="A10" s="29">
        <v>8</v>
      </c>
      <c r="B10" s="29">
        <v>8</v>
      </c>
      <c r="C10" s="12" t="s">
        <v>66</v>
      </c>
      <c r="D10" s="13" t="s">
        <v>92</v>
      </c>
      <c r="E10" s="13" t="s">
        <v>1</v>
      </c>
      <c r="F10" s="13" t="s">
        <v>36</v>
      </c>
      <c r="G10" s="13" t="s">
        <v>40</v>
      </c>
      <c r="H10" s="13" t="s">
        <v>5</v>
      </c>
      <c r="I10" s="14"/>
      <c r="J10" s="15">
        <v>1</v>
      </c>
      <c r="K10" s="15">
        <v>2</v>
      </c>
      <c r="L10" s="15">
        <v>10</v>
      </c>
      <c r="M10" s="15"/>
      <c r="N10" s="14"/>
      <c r="O10" s="14">
        <v>2</v>
      </c>
      <c r="P10" s="15"/>
      <c r="Q10" s="15"/>
      <c r="R10" s="15">
        <v>5</v>
      </c>
      <c r="S10" s="15">
        <v>5</v>
      </c>
      <c r="T10" s="15"/>
      <c r="U10" s="15"/>
      <c r="V10" s="15">
        <f t="shared" si="1"/>
        <v>25</v>
      </c>
      <c r="W10" s="42">
        <v>0</v>
      </c>
      <c r="X10" s="42">
        <f t="shared" si="0"/>
        <v>0</v>
      </c>
      <c r="Y10" s="28">
        <f t="shared" si="2"/>
        <v>0</v>
      </c>
    </row>
    <row r="11" spans="1:25" ht="141.75" x14ac:dyDescent="0.2">
      <c r="A11" s="30">
        <v>9</v>
      </c>
      <c r="B11" s="30">
        <v>9</v>
      </c>
      <c r="C11" s="7" t="s">
        <v>67</v>
      </c>
      <c r="D11" s="8" t="s">
        <v>93</v>
      </c>
      <c r="E11" s="8" t="s">
        <v>1</v>
      </c>
      <c r="F11" s="8" t="s">
        <v>36</v>
      </c>
      <c r="G11" s="8" t="s">
        <v>40</v>
      </c>
      <c r="H11" s="8" t="s">
        <v>5</v>
      </c>
      <c r="I11" s="9">
        <v>3</v>
      </c>
      <c r="J11" s="10"/>
      <c r="K11" s="10"/>
      <c r="L11" s="10"/>
      <c r="M11" s="10">
        <v>1</v>
      </c>
      <c r="N11" s="9"/>
      <c r="O11" s="9">
        <v>2</v>
      </c>
      <c r="P11" s="10">
        <v>2</v>
      </c>
      <c r="Q11" s="10"/>
      <c r="R11" s="10"/>
      <c r="S11" s="10"/>
      <c r="T11" s="10">
        <v>5</v>
      </c>
      <c r="U11" s="10">
        <v>4</v>
      </c>
      <c r="V11" s="10">
        <f t="shared" si="1"/>
        <v>17</v>
      </c>
      <c r="W11" s="31">
        <v>2970.58</v>
      </c>
      <c r="X11" s="31">
        <f t="shared" si="0"/>
        <v>50499.86</v>
      </c>
      <c r="Y11" s="31">
        <f t="shared" si="2"/>
        <v>50499.86</v>
      </c>
    </row>
    <row r="12" spans="1:25" ht="141.75" x14ac:dyDescent="0.2">
      <c r="A12" s="29">
        <v>10</v>
      </c>
      <c r="B12" s="29">
        <v>10</v>
      </c>
      <c r="C12" s="12" t="s">
        <v>68</v>
      </c>
      <c r="D12" s="44"/>
      <c r="E12" s="13" t="s">
        <v>1</v>
      </c>
      <c r="F12" s="13" t="s">
        <v>36</v>
      </c>
      <c r="G12" s="13" t="s">
        <v>40</v>
      </c>
      <c r="H12" s="13" t="s">
        <v>5</v>
      </c>
      <c r="I12" s="14"/>
      <c r="J12" s="15"/>
      <c r="K12" s="15"/>
      <c r="L12" s="15"/>
      <c r="M12" s="15"/>
      <c r="N12" s="14"/>
      <c r="O12" s="14">
        <v>1</v>
      </c>
      <c r="P12" s="15"/>
      <c r="Q12" s="15"/>
      <c r="R12" s="15"/>
      <c r="S12" s="15"/>
      <c r="T12" s="15"/>
      <c r="U12" s="15"/>
      <c r="V12" s="15">
        <f t="shared" si="1"/>
        <v>1</v>
      </c>
      <c r="W12" s="42">
        <v>0</v>
      </c>
      <c r="X12" s="28">
        <f t="shared" si="0"/>
        <v>0</v>
      </c>
      <c r="Y12" s="28">
        <f t="shared" si="2"/>
        <v>0</v>
      </c>
    </row>
    <row r="13" spans="1:25" ht="141.75" x14ac:dyDescent="0.2">
      <c r="A13" s="30">
        <v>11</v>
      </c>
      <c r="B13" s="30">
        <v>11</v>
      </c>
      <c r="C13" s="7" t="s">
        <v>69</v>
      </c>
      <c r="D13" s="44"/>
      <c r="E13" s="8" t="s">
        <v>1</v>
      </c>
      <c r="F13" s="8" t="s">
        <v>36</v>
      </c>
      <c r="G13" s="8" t="s">
        <v>42</v>
      </c>
      <c r="H13" s="8" t="s">
        <v>5</v>
      </c>
      <c r="I13" s="9"/>
      <c r="J13" s="10"/>
      <c r="K13" s="10"/>
      <c r="L13" s="10">
        <v>1</v>
      </c>
      <c r="M13" s="10"/>
      <c r="N13" s="9"/>
      <c r="O13" s="9">
        <v>1</v>
      </c>
      <c r="P13" s="10"/>
      <c r="Q13" s="10"/>
      <c r="R13" s="10"/>
      <c r="S13" s="10">
        <v>3</v>
      </c>
      <c r="T13" s="10"/>
      <c r="U13" s="10"/>
      <c r="V13" s="10">
        <f t="shared" si="1"/>
        <v>5</v>
      </c>
      <c r="W13" s="43">
        <v>9799.83</v>
      </c>
      <c r="X13" s="31">
        <f t="shared" si="0"/>
        <v>48999.15</v>
      </c>
      <c r="Y13" s="31">
        <f t="shared" si="2"/>
        <v>48999.15</v>
      </c>
    </row>
    <row r="14" spans="1:25" ht="141.75" x14ac:dyDescent="0.2">
      <c r="A14" s="29">
        <v>12</v>
      </c>
      <c r="B14" s="29">
        <v>12</v>
      </c>
      <c r="C14" s="12" t="s">
        <v>70</v>
      </c>
      <c r="D14" s="13" t="s">
        <v>94</v>
      </c>
      <c r="E14" s="16" t="s">
        <v>1</v>
      </c>
      <c r="F14" s="16" t="s">
        <v>36</v>
      </c>
      <c r="G14" s="16" t="s">
        <v>44</v>
      </c>
      <c r="H14" s="13" t="s">
        <v>5</v>
      </c>
      <c r="I14" s="14"/>
      <c r="J14" s="15"/>
      <c r="K14" s="15"/>
      <c r="L14" s="15"/>
      <c r="M14" s="15"/>
      <c r="N14" s="14"/>
      <c r="O14" s="14"/>
      <c r="P14" s="15">
        <v>2</v>
      </c>
      <c r="Q14" s="15"/>
      <c r="R14" s="15"/>
      <c r="S14" s="15"/>
      <c r="T14" s="15">
        <v>2</v>
      </c>
      <c r="U14" s="15">
        <v>24</v>
      </c>
      <c r="V14" s="15">
        <f t="shared" si="1"/>
        <v>28</v>
      </c>
      <c r="W14" s="28">
        <v>10017.57</v>
      </c>
      <c r="X14" s="28">
        <f t="shared" si="0"/>
        <v>280491.95999999996</v>
      </c>
      <c r="Y14" s="28">
        <f t="shared" si="2"/>
        <v>280491.95999999996</v>
      </c>
    </row>
    <row r="15" spans="1:25" ht="141.75" x14ac:dyDescent="0.2">
      <c r="A15" s="30">
        <v>13</v>
      </c>
      <c r="B15" s="30">
        <v>13</v>
      </c>
      <c r="C15" s="7" t="s">
        <v>71</v>
      </c>
      <c r="D15" s="8" t="s">
        <v>95</v>
      </c>
      <c r="E15" s="17" t="s">
        <v>1</v>
      </c>
      <c r="F15" s="17" t="s">
        <v>36</v>
      </c>
      <c r="G15" s="17" t="s">
        <v>46</v>
      </c>
      <c r="H15" s="8" t="s">
        <v>5</v>
      </c>
      <c r="I15" s="9"/>
      <c r="J15" s="10"/>
      <c r="K15" s="10"/>
      <c r="L15" s="10">
        <v>1</v>
      </c>
      <c r="M15" s="10"/>
      <c r="N15" s="9"/>
      <c r="O15" s="9">
        <v>1</v>
      </c>
      <c r="P15" s="10"/>
      <c r="Q15" s="10"/>
      <c r="R15" s="10"/>
      <c r="S15" s="10">
        <v>6</v>
      </c>
      <c r="T15" s="10"/>
      <c r="U15" s="10"/>
      <c r="V15" s="10">
        <f t="shared" si="1"/>
        <v>8</v>
      </c>
      <c r="W15" s="31">
        <v>13500</v>
      </c>
      <c r="X15" s="31">
        <f t="shared" si="0"/>
        <v>108000</v>
      </c>
      <c r="Y15" s="31">
        <f t="shared" si="2"/>
        <v>108000</v>
      </c>
    </row>
    <row r="16" spans="1:25" ht="141.75" x14ac:dyDescent="0.2">
      <c r="A16" s="29">
        <v>14</v>
      </c>
      <c r="B16" s="29">
        <v>14</v>
      </c>
      <c r="C16" s="12" t="s">
        <v>72</v>
      </c>
      <c r="D16" s="44"/>
      <c r="E16" s="16" t="s">
        <v>1</v>
      </c>
      <c r="F16" s="16" t="s">
        <v>36</v>
      </c>
      <c r="G16" s="16" t="s">
        <v>47</v>
      </c>
      <c r="H16" s="13" t="s">
        <v>5</v>
      </c>
      <c r="I16" s="14"/>
      <c r="J16" s="15"/>
      <c r="K16" s="15"/>
      <c r="L16" s="15"/>
      <c r="M16" s="15"/>
      <c r="N16" s="14"/>
      <c r="O16" s="14"/>
      <c r="P16" s="15"/>
      <c r="Q16" s="15"/>
      <c r="R16" s="15"/>
      <c r="S16" s="15"/>
      <c r="T16" s="15">
        <v>1</v>
      </c>
      <c r="U16" s="15">
        <v>6</v>
      </c>
      <c r="V16" s="15">
        <f t="shared" si="1"/>
        <v>7</v>
      </c>
      <c r="W16" s="42">
        <v>0</v>
      </c>
      <c r="X16" s="42">
        <f t="shared" si="0"/>
        <v>0</v>
      </c>
      <c r="Y16" s="28">
        <f t="shared" si="2"/>
        <v>0</v>
      </c>
    </row>
    <row r="17" spans="1:25" ht="157.5" x14ac:dyDescent="0.2">
      <c r="A17" s="30">
        <v>15</v>
      </c>
      <c r="B17" s="30">
        <v>15</v>
      </c>
      <c r="C17" s="7" t="s">
        <v>81</v>
      </c>
      <c r="D17" s="8" t="s">
        <v>96</v>
      </c>
      <c r="E17" s="17" t="s">
        <v>1</v>
      </c>
      <c r="F17" s="17" t="s">
        <v>36</v>
      </c>
      <c r="G17" s="17" t="s">
        <v>41</v>
      </c>
      <c r="H17" s="8" t="s">
        <v>5</v>
      </c>
      <c r="I17" s="9"/>
      <c r="J17" s="10"/>
      <c r="K17" s="10">
        <v>2</v>
      </c>
      <c r="L17" s="10">
        <v>2</v>
      </c>
      <c r="M17" s="10">
        <v>4</v>
      </c>
      <c r="N17" s="9"/>
      <c r="O17" s="9">
        <v>1</v>
      </c>
      <c r="P17" s="10"/>
      <c r="Q17" s="10"/>
      <c r="R17" s="10"/>
      <c r="S17" s="10">
        <v>6</v>
      </c>
      <c r="T17" s="10"/>
      <c r="U17" s="10"/>
      <c r="V17" s="10">
        <f t="shared" si="1"/>
        <v>15</v>
      </c>
      <c r="W17" s="31">
        <v>13611.03</v>
      </c>
      <c r="X17" s="31">
        <f t="shared" si="0"/>
        <v>204165.45</v>
      </c>
      <c r="Y17" s="31">
        <f t="shared" si="2"/>
        <v>204165.45</v>
      </c>
    </row>
    <row r="18" spans="1:25" ht="157.5" x14ac:dyDescent="0.2">
      <c r="A18" s="29">
        <v>16</v>
      </c>
      <c r="B18" s="29">
        <v>16</v>
      </c>
      <c r="C18" s="12" t="s">
        <v>79</v>
      </c>
      <c r="D18" s="13" t="s">
        <v>97</v>
      </c>
      <c r="E18" s="13" t="s">
        <v>1</v>
      </c>
      <c r="F18" s="13" t="s">
        <v>36</v>
      </c>
      <c r="G18" s="13" t="s">
        <v>49</v>
      </c>
      <c r="H18" s="13" t="s">
        <v>5</v>
      </c>
      <c r="I18" s="14">
        <v>2</v>
      </c>
      <c r="J18" s="15">
        <v>2</v>
      </c>
      <c r="K18" s="15">
        <v>7</v>
      </c>
      <c r="L18" s="15"/>
      <c r="M18" s="15"/>
      <c r="N18" s="14"/>
      <c r="O18" s="14">
        <v>1</v>
      </c>
      <c r="P18" s="15"/>
      <c r="Q18" s="15"/>
      <c r="R18" s="15"/>
      <c r="S18" s="15"/>
      <c r="T18" s="15"/>
      <c r="U18" s="15"/>
      <c r="V18" s="15">
        <f t="shared" si="1"/>
        <v>12</v>
      </c>
      <c r="W18" s="28">
        <v>15985.91</v>
      </c>
      <c r="X18" s="28">
        <f t="shared" si="0"/>
        <v>191830.91999999998</v>
      </c>
      <c r="Y18" s="28">
        <f t="shared" si="2"/>
        <v>191830.91999999998</v>
      </c>
    </row>
    <row r="19" spans="1:25" ht="157.5" x14ac:dyDescent="0.2">
      <c r="A19" s="30">
        <v>17</v>
      </c>
      <c r="B19" s="30">
        <v>17</v>
      </c>
      <c r="C19" s="7" t="s">
        <v>80</v>
      </c>
      <c r="D19" s="8" t="s">
        <v>98</v>
      </c>
      <c r="E19" s="8" t="s">
        <v>1</v>
      </c>
      <c r="F19" s="8" t="s">
        <v>36</v>
      </c>
      <c r="G19" s="8" t="s">
        <v>48</v>
      </c>
      <c r="H19" s="8" t="s">
        <v>5</v>
      </c>
      <c r="I19" s="9"/>
      <c r="J19" s="10"/>
      <c r="K19" s="10"/>
      <c r="L19" s="10"/>
      <c r="M19" s="10"/>
      <c r="N19" s="9"/>
      <c r="O19" s="9"/>
      <c r="P19" s="10"/>
      <c r="Q19" s="10"/>
      <c r="R19" s="10"/>
      <c r="S19" s="10"/>
      <c r="T19" s="10"/>
      <c r="U19" s="10">
        <v>2</v>
      </c>
      <c r="V19" s="10">
        <f t="shared" si="1"/>
        <v>2</v>
      </c>
      <c r="W19" s="31">
        <v>16854.5</v>
      </c>
      <c r="X19" s="31">
        <f t="shared" si="0"/>
        <v>33709</v>
      </c>
      <c r="Y19" s="31">
        <f t="shared" si="2"/>
        <v>33709</v>
      </c>
    </row>
    <row r="20" spans="1:25" ht="141.75" x14ac:dyDescent="0.2">
      <c r="A20" s="29">
        <v>18</v>
      </c>
      <c r="B20" s="29">
        <v>18</v>
      </c>
      <c r="C20" s="12" t="s">
        <v>73</v>
      </c>
      <c r="D20" s="44"/>
      <c r="E20" s="13" t="s">
        <v>1</v>
      </c>
      <c r="F20" s="13" t="s">
        <v>36</v>
      </c>
      <c r="G20" s="13" t="s">
        <v>49</v>
      </c>
      <c r="H20" s="13" t="s">
        <v>5</v>
      </c>
      <c r="I20" s="14"/>
      <c r="J20" s="15">
        <v>4</v>
      </c>
      <c r="K20" s="15">
        <v>5</v>
      </c>
      <c r="L20" s="15"/>
      <c r="M20" s="15"/>
      <c r="N20" s="14"/>
      <c r="O20" s="14"/>
      <c r="P20" s="15"/>
      <c r="Q20" s="15"/>
      <c r="R20" s="15"/>
      <c r="S20" s="15"/>
      <c r="T20" s="15"/>
      <c r="U20" s="15"/>
      <c r="V20" s="15">
        <f t="shared" si="1"/>
        <v>9</v>
      </c>
      <c r="W20" s="42">
        <v>0</v>
      </c>
      <c r="X20" s="42">
        <f t="shared" si="0"/>
        <v>0</v>
      </c>
      <c r="Y20" s="28">
        <f t="shared" si="2"/>
        <v>0</v>
      </c>
    </row>
    <row r="21" spans="1:25" ht="110.25" x14ac:dyDescent="0.2">
      <c r="A21" s="30">
        <v>19</v>
      </c>
      <c r="B21" s="30">
        <v>19</v>
      </c>
      <c r="C21" s="7" t="s">
        <v>10</v>
      </c>
      <c r="D21" s="8" t="s">
        <v>99</v>
      </c>
      <c r="E21" s="8" t="s">
        <v>1</v>
      </c>
      <c r="F21" s="8" t="s">
        <v>51</v>
      </c>
      <c r="G21" s="8" t="s">
        <v>50</v>
      </c>
      <c r="H21" s="8" t="s">
        <v>5</v>
      </c>
      <c r="I21" s="9">
        <v>2</v>
      </c>
      <c r="J21" s="10"/>
      <c r="K21" s="10"/>
      <c r="L21" s="10">
        <v>2</v>
      </c>
      <c r="M21" s="10"/>
      <c r="N21" s="9"/>
      <c r="O21" s="9">
        <v>2</v>
      </c>
      <c r="P21" s="10"/>
      <c r="Q21" s="10">
        <v>4</v>
      </c>
      <c r="R21" s="10"/>
      <c r="S21" s="10"/>
      <c r="T21" s="10"/>
      <c r="U21" s="10">
        <v>1</v>
      </c>
      <c r="V21" s="10">
        <f t="shared" si="1"/>
        <v>11</v>
      </c>
      <c r="W21" s="31">
        <v>863.63</v>
      </c>
      <c r="X21" s="31">
        <f t="shared" si="0"/>
        <v>9499.93</v>
      </c>
      <c r="Y21" s="31">
        <f t="shared" si="2"/>
        <v>9499.93</v>
      </c>
    </row>
    <row r="22" spans="1:25" ht="47.25" x14ac:dyDescent="0.2">
      <c r="A22" s="18">
        <v>20</v>
      </c>
      <c r="B22" s="29">
        <v>20</v>
      </c>
      <c r="C22" s="12" t="s">
        <v>27</v>
      </c>
      <c r="D22" s="13" t="s">
        <v>100</v>
      </c>
      <c r="E22" s="16" t="s">
        <v>1</v>
      </c>
      <c r="F22" s="16" t="s">
        <v>53</v>
      </c>
      <c r="G22" s="16" t="s">
        <v>54</v>
      </c>
      <c r="H22" s="16" t="s">
        <v>52</v>
      </c>
      <c r="I22" s="14">
        <v>5</v>
      </c>
      <c r="J22" s="15"/>
      <c r="K22" s="15">
        <v>2</v>
      </c>
      <c r="L22" s="15"/>
      <c r="M22" s="15">
        <v>1</v>
      </c>
      <c r="N22" s="14"/>
      <c r="O22" s="14">
        <v>2</v>
      </c>
      <c r="P22" s="15"/>
      <c r="Q22" s="15"/>
      <c r="R22" s="15"/>
      <c r="S22" s="15"/>
      <c r="T22" s="15"/>
      <c r="U22" s="15">
        <v>2</v>
      </c>
      <c r="V22" s="15">
        <f t="shared" si="1"/>
        <v>12</v>
      </c>
      <c r="W22" s="28">
        <v>481.95</v>
      </c>
      <c r="X22" s="28">
        <f t="shared" si="0"/>
        <v>5783.4</v>
      </c>
      <c r="Y22" s="28">
        <f t="shared" si="2"/>
        <v>5783.4</v>
      </c>
    </row>
    <row r="23" spans="1:25" ht="173.25" x14ac:dyDescent="0.2">
      <c r="A23" s="1">
        <v>21</v>
      </c>
      <c r="B23" s="30">
        <v>21</v>
      </c>
      <c r="C23" s="7" t="s">
        <v>76</v>
      </c>
      <c r="D23" s="8" t="s">
        <v>101</v>
      </c>
      <c r="E23" s="8" t="s">
        <v>1</v>
      </c>
      <c r="F23" s="8" t="s">
        <v>78</v>
      </c>
      <c r="G23" s="8" t="s">
        <v>77</v>
      </c>
      <c r="H23" s="8" t="s">
        <v>5</v>
      </c>
      <c r="I23" s="20"/>
      <c r="J23" s="20"/>
      <c r="K23" s="20"/>
      <c r="L23" s="20"/>
      <c r="M23" s="20"/>
      <c r="N23" s="20"/>
      <c r="O23" s="9">
        <v>5</v>
      </c>
      <c r="P23" s="20"/>
      <c r="Q23" s="20"/>
      <c r="R23" s="20"/>
      <c r="S23" s="20"/>
      <c r="T23" s="20"/>
      <c r="U23" s="20"/>
      <c r="V23" s="10">
        <f>SUM(I23:U23)</f>
        <v>5</v>
      </c>
      <c r="W23" s="31">
        <v>3953.7</v>
      </c>
      <c r="X23" s="31">
        <f t="shared" si="0"/>
        <v>19768.5</v>
      </c>
      <c r="Y23" s="24">
        <f>X23</f>
        <v>19768.5</v>
      </c>
    </row>
    <row r="24" spans="1:25" x14ac:dyDescent="0.2">
      <c r="A24" s="72">
        <v>22</v>
      </c>
      <c r="B24" s="29">
        <v>22</v>
      </c>
      <c r="C24" s="12" t="s">
        <v>31</v>
      </c>
      <c r="D24" s="75" t="s">
        <v>102</v>
      </c>
      <c r="E24" s="16" t="s">
        <v>3</v>
      </c>
      <c r="F24" s="25" t="s">
        <v>55</v>
      </c>
      <c r="G24" s="16" t="s">
        <v>56</v>
      </c>
      <c r="H24" s="16" t="s">
        <v>6</v>
      </c>
      <c r="I24" s="14">
        <v>2</v>
      </c>
      <c r="J24" s="15"/>
      <c r="K24" s="15"/>
      <c r="L24" s="15">
        <v>2</v>
      </c>
      <c r="M24" s="15"/>
      <c r="N24" s="14"/>
      <c r="O24" s="14">
        <v>2</v>
      </c>
      <c r="P24" s="15"/>
      <c r="Q24" s="15">
        <v>4</v>
      </c>
      <c r="R24" s="15"/>
      <c r="S24" s="15"/>
      <c r="T24" s="15"/>
      <c r="U24" s="15"/>
      <c r="V24" s="15">
        <f t="shared" si="1"/>
        <v>10</v>
      </c>
      <c r="W24" s="28">
        <v>51.1</v>
      </c>
      <c r="X24" s="28">
        <f t="shared" si="0"/>
        <v>511</v>
      </c>
      <c r="Y24" s="70">
        <f>SUM(X24:X32)</f>
        <v>157200</v>
      </c>
    </row>
    <row r="25" spans="1:25" ht="47.25" x14ac:dyDescent="0.2">
      <c r="A25" s="72"/>
      <c r="B25" s="29">
        <v>23</v>
      </c>
      <c r="C25" s="12" t="s">
        <v>11</v>
      </c>
      <c r="D25" s="76"/>
      <c r="E25" s="16" t="s">
        <v>3</v>
      </c>
      <c r="F25" s="26" t="s">
        <v>55</v>
      </c>
      <c r="G25" s="16" t="s">
        <v>56</v>
      </c>
      <c r="H25" s="16" t="s">
        <v>6</v>
      </c>
      <c r="I25" s="14">
        <v>15</v>
      </c>
      <c r="J25" s="15">
        <v>1</v>
      </c>
      <c r="K25" s="15">
        <v>4</v>
      </c>
      <c r="L25" s="15">
        <v>20</v>
      </c>
      <c r="M25" s="15">
        <v>6</v>
      </c>
      <c r="N25" s="14">
        <v>20</v>
      </c>
      <c r="O25" s="14">
        <v>15</v>
      </c>
      <c r="P25" s="15">
        <v>16</v>
      </c>
      <c r="Q25" s="15">
        <v>10</v>
      </c>
      <c r="R25" s="15">
        <v>25</v>
      </c>
      <c r="S25" s="15"/>
      <c r="T25" s="15"/>
      <c r="U25" s="15"/>
      <c r="V25" s="15">
        <f t="shared" si="1"/>
        <v>132</v>
      </c>
      <c r="W25" s="28">
        <v>430</v>
      </c>
      <c r="X25" s="28">
        <f t="shared" si="0"/>
        <v>56760</v>
      </c>
      <c r="Y25" s="70"/>
    </row>
    <row r="26" spans="1:25" ht="47.25" x14ac:dyDescent="0.2">
      <c r="A26" s="72"/>
      <c r="B26" s="29">
        <v>24</v>
      </c>
      <c r="C26" s="12" t="s">
        <v>12</v>
      </c>
      <c r="D26" s="76"/>
      <c r="E26" s="16" t="s">
        <v>3</v>
      </c>
      <c r="F26" s="26" t="s">
        <v>55</v>
      </c>
      <c r="G26" s="16" t="s">
        <v>56</v>
      </c>
      <c r="H26" s="16" t="s">
        <v>6</v>
      </c>
      <c r="I26" s="14">
        <v>5</v>
      </c>
      <c r="J26" s="15"/>
      <c r="K26" s="15">
        <v>2</v>
      </c>
      <c r="L26" s="15">
        <v>5</v>
      </c>
      <c r="M26" s="15">
        <v>4</v>
      </c>
      <c r="N26" s="14">
        <v>1</v>
      </c>
      <c r="O26" s="14">
        <v>6</v>
      </c>
      <c r="P26" s="15">
        <v>8</v>
      </c>
      <c r="Q26" s="15">
        <v>8</v>
      </c>
      <c r="R26" s="15"/>
      <c r="S26" s="15"/>
      <c r="T26" s="15"/>
      <c r="U26" s="15"/>
      <c r="V26" s="15">
        <f t="shared" si="1"/>
        <v>39</v>
      </c>
      <c r="W26" s="28">
        <v>500</v>
      </c>
      <c r="X26" s="28">
        <f t="shared" si="0"/>
        <v>19500</v>
      </c>
      <c r="Y26" s="70"/>
    </row>
    <row r="27" spans="1:25" ht="47.25" x14ac:dyDescent="0.2">
      <c r="A27" s="72"/>
      <c r="B27" s="29">
        <v>25</v>
      </c>
      <c r="C27" s="12" t="s">
        <v>13</v>
      </c>
      <c r="D27" s="76"/>
      <c r="E27" s="16" t="s">
        <v>3</v>
      </c>
      <c r="F27" s="26" t="s">
        <v>55</v>
      </c>
      <c r="G27" s="16" t="s">
        <v>56</v>
      </c>
      <c r="H27" s="16" t="s">
        <v>6</v>
      </c>
      <c r="I27" s="14">
        <v>3</v>
      </c>
      <c r="J27" s="15">
        <v>6</v>
      </c>
      <c r="K27" s="15">
        <v>13</v>
      </c>
      <c r="L27" s="15">
        <v>2</v>
      </c>
      <c r="M27" s="15"/>
      <c r="N27" s="14">
        <v>6</v>
      </c>
      <c r="O27" s="14">
        <v>2</v>
      </c>
      <c r="P27" s="15">
        <v>3</v>
      </c>
      <c r="Q27" s="15">
        <v>4</v>
      </c>
      <c r="R27" s="15">
        <v>5</v>
      </c>
      <c r="S27" s="15"/>
      <c r="T27" s="15"/>
      <c r="U27" s="15"/>
      <c r="V27" s="15">
        <f t="shared" si="1"/>
        <v>44</v>
      </c>
      <c r="W27" s="28">
        <v>800</v>
      </c>
      <c r="X27" s="28">
        <f t="shared" si="0"/>
        <v>35200</v>
      </c>
      <c r="Y27" s="70"/>
    </row>
    <row r="28" spans="1:25" x14ac:dyDescent="0.2">
      <c r="A28" s="72"/>
      <c r="B28" s="29">
        <v>26</v>
      </c>
      <c r="C28" s="12" t="s">
        <v>8</v>
      </c>
      <c r="D28" s="76"/>
      <c r="E28" s="16" t="s">
        <v>2</v>
      </c>
      <c r="F28" s="26" t="s">
        <v>55</v>
      </c>
      <c r="G28" s="16" t="s">
        <v>56</v>
      </c>
      <c r="H28" s="16" t="s">
        <v>6</v>
      </c>
      <c r="I28" s="14">
        <v>200</v>
      </c>
      <c r="J28" s="15">
        <v>3</v>
      </c>
      <c r="K28" s="15">
        <v>4</v>
      </c>
      <c r="L28" s="15">
        <v>15</v>
      </c>
      <c r="M28" s="15">
        <v>20</v>
      </c>
      <c r="N28" s="14">
        <v>50</v>
      </c>
      <c r="O28" s="14">
        <v>30</v>
      </c>
      <c r="P28" s="15">
        <v>25</v>
      </c>
      <c r="Q28" s="15">
        <v>10</v>
      </c>
      <c r="R28" s="15">
        <v>30</v>
      </c>
      <c r="S28" s="15">
        <v>30</v>
      </c>
      <c r="T28" s="15"/>
      <c r="U28" s="15"/>
      <c r="V28" s="15">
        <f t="shared" si="1"/>
        <v>417</v>
      </c>
      <c r="W28" s="28">
        <v>40</v>
      </c>
      <c r="X28" s="28">
        <f t="shared" si="0"/>
        <v>16680</v>
      </c>
      <c r="Y28" s="70"/>
    </row>
    <row r="29" spans="1:25" x14ac:dyDescent="0.2">
      <c r="A29" s="72"/>
      <c r="B29" s="29">
        <v>27</v>
      </c>
      <c r="C29" s="12" t="s">
        <v>58</v>
      </c>
      <c r="D29" s="76"/>
      <c r="E29" s="16" t="s">
        <v>2</v>
      </c>
      <c r="F29" s="26" t="s">
        <v>55</v>
      </c>
      <c r="G29" s="16" t="s">
        <v>56</v>
      </c>
      <c r="H29" s="16" t="s">
        <v>6</v>
      </c>
      <c r="I29" s="14">
        <v>100</v>
      </c>
      <c r="J29" s="15"/>
      <c r="K29" s="15">
        <v>2</v>
      </c>
      <c r="L29" s="15">
        <v>15</v>
      </c>
      <c r="M29" s="15">
        <v>25</v>
      </c>
      <c r="N29" s="14"/>
      <c r="O29" s="14">
        <v>20</v>
      </c>
      <c r="P29" s="15">
        <v>15</v>
      </c>
      <c r="Q29" s="15">
        <v>10</v>
      </c>
      <c r="R29" s="15"/>
      <c r="S29" s="15">
        <v>10</v>
      </c>
      <c r="T29" s="15"/>
      <c r="U29" s="15"/>
      <c r="V29" s="15">
        <f t="shared" si="1"/>
        <v>197</v>
      </c>
      <c r="W29" s="28">
        <v>40</v>
      </c>
      <c r="X29" s="28">
        <f t="shared" si="0"/>
        <v>7880</v>
      </c>
      <c r="Y29" s="70"/>
    </row>
    <row r="30" spans="1:25" x14ac:dyDescent="0.2">
      <c r="A30" s="72"/>
      <c r="B30" s="29">
        <v>28</v>
      </c>
      <c r="C30" s="12" t="s">
        <v>9</v>
      </c>
      <c r="D30" s="76"/>
      <c r="E30" s="16" t="s">
        <v>2</v>
      </c>
      <c r="F30" s="26" t="s">
        <v>55</v>
      </c>
      <c r="G30" s="16" t="s">
        <v>56</v>
      </c>
      <c r="H30" s="16" t="s">
        <v>6</v>
      </c>
      <c r="I30" s="14">
        <v>100</v>
      </c>
      <c r="J30" s="15">
        <v>10</v>
      </c>
      <c r="K30" s="15">
        <v>5</v>
      </c>
      <c r="L30" s="15">
        <v>5</v>
      </c>
      <c r="M30" s="15"/>
      <c r="N30" s="14">
        <v>30</v>
      </c>
      <c r="O30" s="14">
        <v>10</v>
      </c>
      <c r="P30" s="15">
        <v>10</v>
      </c>
      <c r="Q30" s="15">
        <v>10</v>
      </c>
      <c r="R30" s="15">
        <v>20</v>
      </c>
      <c r="S30" s="15">
        <v>10</v>
      </c>
      <c r="T30" s="15"/>
      <c r="U30" s="15"/>
      <c r="V30" s="15">
        <f t="shared" si="1"/>
        <v>210</v>
      </c>
      <c r="W30" s="28">
        <v>60</v>
      </c>
      <c r="X30" s="28">
        <f t="shared" si="0"/>
        <v>12600</v>
      </c>
      <c r="Y30" s="70"/>
    </row>
    <row r="31" spans="1:25" x14ac:dyDescent="0.2">
      <c r="A31" s="72"/>
      <c r="B31" s="29">
        <v>29</v>
      </c>
      <c r="C31" s="12" t="s">
        <v>59</v>
      </c>
      <c r="D31" s="76"/>
      <c r="E31" s="16" t="s">
        <v>3</v>
      </c>
      <c r="F31" s="26" t="s">
        <v>55</v>
      </c>
      <c r="G31" s="16" t="s">
        <v>56</v>
      </c>
      <c r="H31" s="16" t="s">
        <v>6</v>
      </c>
      <c r="I31" s="14">
        <v>20</v>
      </c>
      <c r="J31" s="15"/>
      <c r="K31" s="15">
        <v>16</v>
      </c>
      <c r="L31" s="15">
        <v>5</v>
      </c>
      <c r="M31" s="15">
        <v>10</v>
      </c>
      <c r="N31" s="14">
        <v>15</v>
      </c>
      <c r="O31" s="14">
        <v>10</v>
      </c>
      <c r="P31" s="15">
        <v>6</v>
      </c>
      <c r="Q31" s="15">
        <v>8</v>
      </c>
      <c r="R31" s="15">
        <v>20</v>
      </c>
      <c r="S31" s="15"/>
      <c r="T31" s="15"/>
      <c r="U31" s="15"/>
      <c r="V31" s="15">
        <f t="shared" si="1"/>
        <v>110</v>
      </c>
      <c r="W31" s="28">
        <v>60</v>
      </c>
      <c r="X31" s="28">
        <f t="shared" si="0"/>
        <v>6600</v>
      </c>
      <c r="Y31" s="70"/>
    </row>
    <row r="32" spans="1:25" ht="31.5" x14ac:dyDescent="0.2">
      <c r="A32" s="72"/>
      <c r="B32" s="29">
        <v>30</v>
      </c>
      <c r="C32" s="12" t="s">
        <v>28</v>
      </c>
      <c r="D32" s="77"/>
      <c r="E32" s="16" t="s">
        <v>3</v>
      </c>
      <c r="F32" s="26" t="s">
        <v>55</v>
      </c>
      <c r="G32" s="16" t="s">
        <v>56</v>
      </c>
      <c r="H32" s="16" t="s">
        <v>6</v>
      </c>
      <c r="I32" s="14">
        <v>5</v>
      </c>
      <c r="J32" s="15"/>
      <c r="K32" s="15">
        <v>2</v>
      </c>
      <c r="L32" s="15"/>
      <c r="M32" s="15">
        <v>1</v>
      </c>
      <c r="N32" s="14"/>
      <c r="O32" s="14">
        <v>2</v>
      </c>
      <c r="P32" s="15">
        <v>3</v>
      </c>
      <c r="Q32" s="15"/>
      <c r="R32" s="15"/>
      <c r="S32" s="15"/>
      <c r="T32" s="15"/>
      <c r="U32" s="15"/>
      <c r="V32" s="15">
        <f t="shared" si="1"/>
        <v>13</v>
      </c>
      <c r="W32" s="28">
        <v>113</v>
      </c>
      <c r="X32" s="28">
        <f t="shared" si="0"/>
        <v>1469</v>
      </c>
      <c r="Y32" s="70"/>
    </row>
    <row r="33" spans="1:25" ht="47.25" x14ac:dyDescent="0.2">
      <c r="A33" s="73">
        <v>23</v>
      </c>
      <c r="B33" s="30">
        <v>31</v>
      </c>
      <c r="C33" s="7" t="s">
        <v>11</v>
      </c>
      <c r="D33" s="78" t="s">
        <v>102</v>
      </c>
      <c r="E33" s="17" t="s">
        <v>3</v>
      </c>
      <c r="F33" s="19" t="s">
        <v>55</v>
      </c>
      <c r="G33" s="17" t="s">
        <v>56</v>
      </c>
      <c r="H33" s="17" t="s">
        <v>6</v>
      </c>
      <c r="I33" s="9"/>
      <c r="J33" s="10"/>
      <c r="K33" s="10"/>
      <c r="L33" s="10"/>
      <c r="M33" s="10"/>
      <c r="N33" s="9"/>
      <c r="O33" s="9"/>
      <c r="P33" s="10"/>
      <c r="Q33" s="10"/>
      <c r="R33" s="10"/>
      <c r="S33" s="10"/>
      <c r="T33" s="10">
        <v>30</v>
      </c>
      <c r="U33" s="10"/>
      <c r="V33" s="10">
        <f t="shared" si="1"/>
        <v>30</v>
      </c>
      <c r="W33" s="31">
        <v>588.42999999999995</v>
      </c>
      <c r="X33" s="31">
        <f t="shared" si="0"/>
        <v>17652.899999999998</v>
      </c>
      <c r="Y33" s="74">
        <f>SUM(X33:X34)</f>
        <v>24559.379999999997</v>
      </c>
    </row>
    <row r="34" spans="1:25" x14ac:dyDescent="0.2">
      <c r="A34" s="73"/>
      <c r="B34" s="30">
        <v>32</v>
      </c>
      <c r="C34" s="7" t="s">
        <v>59</v>
      </c>
      <c r="D34" s="79"/>
      <c r="E34" s="17" t="s">
        <v>3</v>
      </c>
      <c r="F34" s="19" t="s">
        <v>55</v>
      </c>
      <c r="G34" s="17" t="s">
        <v>56</v>
      </c>
      <c r="H34" s="17" t="s">
        <v>6</v>
      </c>
      <c r="I34" s="9"/>
      <c r="J34" s="10"/>
      <c r="K34" s="10"/>
      <c r="L34" s="10"/>
      <c r="M34" s="10"/>
      <c r="N34" s="9"/>
      <c r="O34" s="9"/>
      <c r="P34" s="10"/>
      <c r="Q34" s="10"/>
      <c r="R34" s="10"/>
      <c r="S34" s="10"/>
      <c r="T34" s="10">
        <v>28</v>
      </c>
      <c r="U34" s="10"/>
      <c r="V34" s="10">
        <f t="shared" si="1"/>
        <v>28</v>
      </c>
      <c r="W34" s="31">
        <v>246.66</v>
      </c>
      <c r="X34" s="31">
        <f t="shared" si="0"/>
        <v>6906.48</v>
      </c>
      <c r="Y34" s="74"/>
    </row>
    <row r="35" spans="1:25" x14ac:dyDescent="0.2">
      <c r="A35" s="68">
        <v>24</v>
      </c>
      <c r="B35" s="29">
        <v>33</v>
      </c>
      <c r="C35" s="12" t="s">
        <v>31</v>
      </c>
      <c r="D35" s="75" t="s">
        <v>102</v>
      </c>
      <c r="E35" s="16" t="s">
        <v>3</v>
      </c>
      <c r="F35" s="25" t="s">
        <v>55</v>
      </c>
      <c r="G35" s="16" t="s">
        <v>56</v>
      </c>
      <c r="H35" s="16" t="s">
        <v>6</v>
      </c>
      <c r="I35" s="14"/>
      <c r="J35" s="15"/>
      <c r="K35" s="15"/>
      <c r="L35" s="15"/>
      <c r="M35" s="15"/>
      <c r="N35" s="14"/>
      <c r="O35" s="14"/>
      <c r="P35" s="15"/>
      <c r="Q35" s="15"/>
      <c r="R35" s="15"/>
      <c r="S35" s="15"/>
      <c r="T35" s="15"/>
      <c r="U35" s="15">
        <v>1</v>
      </c>
      <c r="V35" s="15">
        <f t="shared" si="1"/>
        <v>1</v>
      </c>
      <c r="W35" s="28">
        <v>248.36</v>
      </c>
      <c r="X35" s="28">
        <f t="shared" si="0"/>
        <v>248.36</v>
      </c>
      <c r="Y35" s="70">
        <f>SUM(X35:X43)</f>
        <v>36982.759999999995</v>
      </c>
    </row>
    <row r="36" spans="1:25" ht="47.25" x14ac:dyDescent="0.2">
      <c r="A36" s="69"/>
      <c r="B36" s="29">
        <v>34</v>
      </c>
      <c r="C36" s="12" t="s">
        <v>13</v>
      </c>
      <c r="D36" s="76"/>
      <c r="E36" s="16" t="s">
        <v>3</v>
      </c>
      <c r="F36" s="26" t="s">
        <v>55</v>
      </c>
      <c r="G36" s="16" t="s">
        <v>56</v>
      </c>
      <c r="H36" s="16" t="s">
        <v>6</v>
      </c>
      <c r="I36" s="14"/>
      <c r="J36" s="15"/>
      <c r="K36" s="15"/>
      <c r="L36" s="15"/>
      <c r="M36" s="15"/>
      <c r="N36" s="14"/>
      <c r="O36" s="14"/>
      <c r="P36" s="15"/>
      <c r="Q36" s="15"/>
      <c r="R36" s="15"/>
      <c r="S36" s="15"/>
      <c r="T36" s="15"/>
      <c r="U36" s="15">
        <v>2</v>
      </c>
      <c r="V36" s="15">
        <f>SUM(I36:U36)</f>
        <v>2</v>
      </c>
      <c r="W36" s="28">
        <v>1105</v>
      </c>
      <c r="X36" s="28">
        <f t="shared" si="0"/>
        <v>2210</v>
      </c>
      <c r="Y36" s="70"/>
    </row>
    <row r="37" spans="1:25" ht="47.25" x14ac:dyDescent="0.2">
      <c r="A37" s="69"/>
      <c r="B37" s="29">
        <v>35</v>
      </c>
      <c r="C37" s="12" t="s">
        <v>12</v>
      </c>
      <c r="D37" s="76"/>
      <c r="E37" s="16" t="s">
        <v>3</v>
      </c>
      <c r="F37" s="26" t="s">
        <v>55</v>
      </c>
      <c r="G37" s="16" t="s">
        <v>56</v>
      </c>
      <c r="H37" s="16" t="s">
        <v>6</v>
      </c>
      <c r="I37" s="14"/>
      <c r="J37" s="15"/>
      <c r="K37" s="15"/>
      <c r="L37" s="15"/>
      <c r="M37" s="15"/>
      <c r="N37" s="14"/>
      <c r="O37" s="14"/>
      <c r="P37" s="15"/>
      <c r="Q37" s="15"/>
      <c r="R37" s="15"/>
      <c r="S37" s="15"/>
      <c r="T37" s="15"/>
      <c r="U37" s="15">
        <v>30</v>
      </c>
      <c r="V37" s="15">
        <f t="shared" si="1"/>
        <v>30</v>
      </c>
      <c r="W37" s="28">
        <v>775</v>
      </c>
      <c r="X37" s="28">
        <f t="shared" si="0"/>
        <v>23250</v>
      </c>
      <c r="Y37" s="70"/>
    </row>
    <row r="38" spans="1:25" ht="31.5" x14ac:dyDescent="0.2">
      <c r="A38" s="69"/>
      <c r="B38" s="29">
        <v>36</v>
      </c>
      <c r="C38" s="12" t="s">
        <v>28</v>
      </c>
      <c r="D38" s="76"/>
      <c r="E38" s="16" t="s">
        <v>3</v>
      </c>
      <c r="F38" s="26" t="s">
        <v>55</v>
      </c>
      <c r="G38" s="16" t="s">
        <v>56</v>
      </c>
      <c r="H38" s="16" t="s">
        <v>6</v>
      </c>
      <c r="I38" s="14"/>
      <c r="J38" s="15"/>
      <c r="K38" s="15"/>
      <c r="L38" s="15"/>
      <c r="M38" s="15"/>
      <c r="N38" s="14"/>
      <c r="O38" s="14"/>
      <c r="P38" s="15"/>
      <c r="Q38" s="15"/>
      <c r="R38" s="15"/>
      <c r="S38" s="15"/>
      <c r="T38" s="15"/>
      <c r="U38" s="15">
        <v>2</v>
      </c>
      <c r="V38" s="15">
        <f>SUM(I38:U38)</f>
        <v>2</v>
      </c>
      <c r="W38" s="28">
        <v>203.33</v>
      </c>
      <c r="X38" s="28">
        <f t="shared" si="0"/>
        <v>406.66</v>
      </c>
      <c r="Y38" s="70"/>
    </row>
    <row r="39" spans="1:25" x14ac:dyDescent="0.2">
      <c r="A39" s="69"/>
      <c r="B39" s="29">
        <v>37</v>
      </c>
      <c r="C39" s="12" t="s">
        <v>8</v>
      </c>
      <c r="D39" s="76"/>
      <c r="E39" s="16" t="s">
        <v>2</v>
      </c>
      <c r="F39" s="26" t="s">
        <v>55</v>
      </c>
      <c r="G39" s="16" t="s">
        <v>56</v>
      </c>
      <c r="H39" s="16" t="s">
        <v>6</v>
      </c>
      <c r="I39" s="14"/>
      <c r="J39" s="15"/>
      <c r="K39" s="15"/>
      <c r="L39" s="15"/>
      <c r="M39" s="15"/>
      <c r="N39" s="14"/>
      <c r="O39" s="14"/>
      <c r="P39" s="15"/>
      <c r="Q39" s="15"/>
      <c r="R39" s="15"/>
      <c r="S39" s="15"/>
      <c r="T39" s="15"/>
      <c r="U39" s="15">
        <v>10</v>
      </c>
      <c r="V39" s="15">
        <f t="shared" si="1"/>
        <v>10</v>
      </c>
      <c r="W39" s="28">
        <v>90</v>
      </c>
      <c r="X39" s="28">
        <f t="shared" si="0"/>
        <v>900</v>
      </c>
      <c r="Y39" s="70"/>
    </row>
    <row r="40" spans="1:25" x14ac:dyDescent="0.2">
      <c r="A40" s="69"/>
      <c r="B40" s="29">
        <v>38</v>
      </c>
      <c r="C40" s="12" t="s">
        <v>58</v>
      </c>
      <c r="D40" s="76"/>
      <c r="E40" s="16" t="s">
        <v>2</v>
      </c>
      <c r="F40" s="26" t="s">
        <v>55</v>
      </c>
      <c r="G40" s="16" t="s">
        <v>56</v>
      </c>
      <c r="H40" s="16" t="s">
        <v>6</v>
      </c>
      <c r="I40" s="14"/>
      <c r="J40" s="15"/>
      <c r="K40" s="15"/>
      <c r="L40" s="15"/>
      <c r="M40" s="15"/>
      <c r="N40" s="14"/>
      <c r="O40" s="14"/>
      <c r="P40" s="15"/>
      <c r="Q40" s="15"/>
      <c r="R40" s="15"/>
      <c r="S40" s="15"/>
      <c r="T40" s="15"/>
      <c r="U40" s="15">
        <v>10</v>
      </c>
      <c r="V40" s="15">
        <f t="shared" si="1"/>
        <v>10</v>
      </c>
      <c r="W40" s="28">
        <v>103.33</v>
      </c>
      <c r="X40" s="28">
        <f t="shared" si="0"/>
        <v>1033.3</v>
      </c>
      <c r="Y40" s="70"/>
    </row>
    <row r="41" spans="1:25" x14ac:dyDescent="0.2">
      <c r="A41" s="69"/>
      <c r="B41" s="29">
        <v>39</v>
      </c>
      <c r="C41" s="12" t="s">
        <v>9</v>
      </c>
      <c r="D41" s="76"/>
      <c r="E41" s="16" t="s">
        <v>2</v>
      </c>
      <c r="F41" s="26" t="s">
        <v>55</v>
      </c>
      <c r="G41" s="16" t="s">
        <v>56</v>
      </c>
      <c r="H41" s="16" t="s">
        <v>6</v>
      </c>
      <c r="I41" s="14"/>
      <c r="J41" s="15"/>
      <c r="K41" s="15"/>
      <c r="L41" s="15"/>
      <c r="M41" s="15"/>
      <c r="N41" s="14"/>
      <c r="O41" s="14"/>
      <c r="P41" s="15"/>
      <c r="Q41" s="15"/>
      <c r="R41" s="15"/>
      <c r="S41" s="15"/>
      <c r="T41" s="15"/>
      <c r="U41" s="15">
        <v>10</v>
      </c>
      <c r="V41" s="15">
        <f t="shared" si="1"/>
        <v>10</v>
      </c>
      <c r="W41" s="28">
        <v>113.33</v>
      </c>
      <c r="X41" s="28">
        <f t="shared" si="0"/>
        <v>1133.3</v>
      </c>
      <c r="Y41" s="70"/>
    </row>
    <row r="42" spans="1:25" x14ac:dyDescent="0.2">
      <c r="A42" s="69"/>
      <c r="B42" s="29">
        <v>40</v>
      </c>
      <c r="C42" s="12" t="s">
        <v>59</v>
      </c>
      <c r="D42" s="76"/>
      <c r="E42" s="16" t="s">
        <v>3</v>
      </c>
      <c r="F42" s="26" t="s">
        <v>55</v>
      </c>
      <c r="G42" s="16" t="s">
        <v>56</v>
      </c>
      <c r="H42" s="16" t="s">
        <v>6</v>
      </c>
      <c r="I42" s="14"/>
      <c r="J42" s="15"/>
      <c r="K42" s="15"/>
      <c r="L42" s="15"/>
      <c r="M42" s="15"/>
      <c r="N42" s="14"/>
      <c r="O42" s="14"/>
      <c r="P42" s="15"/>
      <c r="Q42" s="15"/>
      <c r="R42" s="15"/>
      <c r="S42" s="15"/>
      <c r="T42" s="15"/>
      <c r="U42" s="15">
        <v>3</v>
      </c>
      <c r="V42" s="15">
        <f t="shared" si="1"/>
        <v>3</v>
      </c>
      <c r="W42" s="28">
        <v>246.66</v>
      </c>
      <c r="X42" s="28">
        <f t="shared" si="0"/>
        <v>739.98</v>
      </c>
      <c r="Y42" s="70"/>
    </row>
    <row r="43" spans="1:25" ht="47.25" x14ac:dyDescent="0.2">
      <c r="A43" s="69"/>
      <c r="B43" s="29">
        <v>41</v>
      </c>
      <c r="C43" s="12" t="s">
        <v>11</v>
      </c>
      <c r="D43" s="77"/>
      <c r="E43" s="16" t="s">
        <v>3</v>
      </c>
      <c r="F43" s="26" t="s">
        <v>55</v>
      </c>
      <c r="G43" s="16" t="s">
        <v>56</v>
      </c>
      <c r="H43" s="16" t="s">
        <v>6</v>
      </c>
      <c r="I43" s="14"/>
      <c r="J43" s="15"/>
      <c r="K43" s="15"/>
      <c r="L43" s="15"/>
      <c r="M43" s="15"/>
      <c r="N43" s="14"/>
      <c r="O43" s="14"/>
      <c r="P43" s="15"/>
      <c r="Q43" s="15"/>
      <c r="R43" s="15"/>
      <c r="S43" s="15"/>
      <c r="T43" s="15"/>
      <c r="U43" s="15">
        <v>12</v>
      </c>
      <c r="V43" s="15">
        <f>SUM(I43:U43)</f>
        <v>12</v>
      </c>
      <c r="W43" s="28">
        <v>588.42999999999995</v>
      </c>
      <c r="X43" s="28">
        <f t="shared" si="0"/>
        <v>7061.16</v>
      </c>
      <c r="Y43" s="70"/>
    </row>
  </sheetData>
  <mergeCells count="10">
    <mergeCell ref="A35:A43"/>
    <mergeCell ref="Y35:Y43"/>
    <mergeCell ref="A1:Y1"/>
    <mergeCell ref="A24:A32"/>
    <mergeCell ref="Y24:Y32"/>
    <mergeCell ref="A33:A34"/>
    <mergeCell ref="Y33:Y34"/>
    <mergeCell ref="D24:D32"/>
    <mergeCell ref="D33:D34"/>
    <mergeCell ref="D35:D43"/>
  </mergeCells>
  <pageMargins left="0.51181102362204722" right="0.51181102362204722" top="0.59055118110236227" bottom="0.39370078740157483" header="0" footer="0"/>
  <pageSetup paperSize="9" scale="31"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7"/>
  <sheetViews>
    <sheetView tabSelected="1" zoomScale="60" zoomScaleNormal="60" workbookViewId="0">
      <pane ySplit="2" topLeftCell="A3" activePane="bottomLeft" state="frozen"/>
      <selection pane="bottomLeft" activeCell="D20" sqref="D20"/>
    </sheetView>
  </sheetViews>
  <sheetFormatPr defaultRowHeight="15.75" x14ac:dyDescent="0.2"/>
  <cols>
    <col min="1" max="1" width="8.140625" style="5" bestFit="1" customWidth="1"/>
    <col min="2" max="2" width="9.140625" style="1" bestFit="1" customWidth="1"/>
    <col min="3" max="3" width="41" style="94" customWidth="1"/>
    <col min="4" max="4" width="94.5703125" style="2" bestFit="1" customWidth="1"/>
    <col min="5" max="5" width="31.85546875" style="2" bestFit="1" customWidth="1"/>
    <col min="6" max="6" width="8" style="2" customWidth="1"/>
    <col min="7" max="7" width="24.42578125" style="4" customWidth="1"/>
    <col min="8" max="8" width="11" style="2" bestFit="1" customWidth="1"/>
    <col min="9" max="9" width="26.28515625" style="5" customWidth="1"/>
    <col min="10" max="10" width="27.42578125" style="5" customWidth="1"/>
    <col min="11" max="11" width="19.85546875" style="5" bestFit="1" customWidth="1"/>
    <col min="12" max="16384" width="9.140625" style="2"/>
  </cols>
  <sheetData>
    <row r="1" spans="1:11" ht="46.5" x14ac:dyDescent="0.2">
      <c r="A1" s="86" t="s">
        <v>103</v>
      </c>
      <c r="B1" s="86"/>
      <c r="C1" s="86"/>
      <c r="D1" s="86"/>
      <c r="E1" s="86"/>
      <c r="F1" s="86"/>
      <c r="G1" s="86"/>
      <c r="H1" s="86"/>
      <c r="I1" s="86"/>
      <c r="J1" s="86"/>
      <c r="K1" s="86"/>
    </row>
    <row r="2" spans="1:11" s="36" customFormat="1" ht="46.5" x14ac:dyDescent="0.2">
      <c r="A2" s="64" t="s">
        <v>14</v>
      </c>
      <c r="B2" s="64" t="s">
        <v>4</v>
      </c>
      <c r="C2" s="65" t="s">
        <v>104</v>
      </c>
      <c r="D2" s="64" t="s">
        <v>33</v>
      </c>
      <c r="E2" s="64" t="s">
        <v>84</v>
      </c>
      <c r="F2" s="64" t="s">
        <v>0</v>
      </c>
      <c r="G2" s="65" t="s">
        <v>7</v>
      </c>
      <c r="H2" s="66" t="s">
        <v>15</v>
      </c>
      <c r="I2" s="67" t="s">
        <v>29</v>
      </c>
      <c r="J2" s="67" t="s">
        <v>30</v>
      </c>
      <c r="K2" s="67" t="s">
        <v>32</v>
      </c>
    </row>
    <row r="3" spans="1:11" ht="183" customHeight="1" x14ac:dyDescent="0.2">
      <c r="A3" s="40">
        <v>1</v>
      </c>
      <c r="B3" s="40">
        <v>1</v>
      </c>
      <c r="C3" s="93" t="s">
        <v>105</v>
      </c>
      <c r="D3" s="7" t="s">
        <v>57</v>
      </c>
      <c r="E3" s="8" t="s">
        <v>86</v>
      </c>
      <c r="F3" s="8" t="s">
        <v>1</v>
      </c>
      <c r="G3" s="8" t="s">
        <v>5</v>
      </c>
      <c r="H3" s="10">
        <v>22</v>
      </c>
      <c r="I3" s="41">
        <v>1359.09</v>
      </c>
      <c r="J3" s="41">
        <f t="shared" ref="J3:J37" si="0">I3*H3</f>
        <v>29899.98</v>
      </c>
      <c r="K3" s="41">
        <f>J3</f>
        <v>29899.98</v>
      </c>
    </row>
    <row r="4" spans="1:11" ht="175.5" customHeight="1" x14ac:dyDescent="0.2">
      <c r="A4" s="45">
        <v>2</v>
      </c>
      <c r="B4" s="45">
        <v>2</v>
      </c>
      <c r="C4" s="92" t="s">
        <v>107</v>
      </c>
      <c r="D4" s="46" t="s">
        <v>61</v>
      </c>
      <c r="E4" s="47" t="s">
        <v>85</v>
      </c>
      <c r="F4" s="48" t="s">
        <v>1</v>
      </c>
      <c r="G4" s="49" t="s">
        <v>5</v>
      </c>
      <c r="H4" s="50">
        <v>21</v>
      </c>
      <c r="I4" s="51">
        <v>1290.47</v>
      </c>
      <c r="J4" s="51">
        <f t="shared" si="0"/>
        <v>27099.87</v>
      </c>
      <c r="K4" s="51">
        <f t="shared" ref="K4:K16" si="1">J4</f>
        <v>27099.87</v>
      </c>
    </row>
    <row r="5" spans="1:11" s="59" customFormat="1" ht="176.25" customHeight="1" x14ac:dyDescent="0.2">
      <c r="A5" s="53">
        <v>3</v>
      </c>
      <c r="B5" s="53">
        <v>3</v>
      </c>
      <c r="C5" s="93" t="s">
        <v>106</v>
      </c>
      <c r="D5" s="54" t="s">
        <v>62</v>
      </c>
      <c r="E5" s="55" t="s">
        <v>87</v>
      </c>
      <c r="F5" s="56" t="s">
        <v>1</v>
      </c>
      <c r="G5" s="56" t="s">
        <v>5</v>
      </c>
      <c r="H5" s="57">
        <v>22</v>
      </c>
      <c r="I5" s="58">
        <v>1765.86</v>
      </c>
      <c r="J5" s="58">
        <f t="shared" si="0"/>
        <v>38848.92</v>
      </c>
      <c r="K5" s="58">
        <f t="shared" si="1"/>
        <v>38848.92</v>
      </c>
    </row>
    <row r="6" spans="1:11" ht="169.5" customHeight="1" x14ac:dyDescent="0.2">
      <c r="A6" s="45">
        <v>4</v>
      </c>
      <c r="B6" s="45">
        <v>4</v>
      </c>
      <c r="C6" s="92" t="s">
        <v>107</v>
      </c>
      <c r="D6" s="46" t="s">
        <v>60</v>
      </c>
      <c r="E6" s="49" t="s">
        <v>88</v>
      </c>
      <c r="F6" s="49" t="s">
        <v>1</v>
      </c>
      <c r="G6" s="49" t="s">
        <v>5</v>
      </c>
      <c r="H6" s="50">
        <v>25</v>
      </c>
      <c r="I6" s="51">
        <v>1540</v>
      </c>
      <c r="J6" s="51">
        <f t="shared" si="0"/>
        <v>38500</v>
      </c>
      <c r="K6" s="51">
        <f t="shared" si="1"/>
        <v>38500</v>
      </c>
    </row>
    <row r="7" spans="1:11" s="59" customFormat="1" ht="184.5" customHeight="1" x14ac:dyDescent="0.2">
      <c r="A7" s="53">
        <v>5</v>
      </c>
      <c r="B7" s="53">
        <v>5</v>
      </c>
      <c r="C7" s="93" t="s">
        <v>105</v>
      </c>
      <c r="D7" s="54" t="s">
        <v>63</v>
      </c>
      <c r="E7" s="56" t="s">
        <v>89</v>
      </c>
      <c r="F7" s="56" t="s">
        <v>1</v>
      </c>
      <c r="G7" s="56" t="s">
        <v>5</v>
      </c>
      <c r="H7" s="57">
        <v>22</v>
      </c>
      <c r="I7" s="58">
        <v>2363.63</v>
      </c>
      <c r="J7" s="58">
        <f t="shared" si="0"/>
        <v>51999.86</v>
      </c>
      <c r="K7" s="58">
        <f t="shared" si="1"/>
        <v>51999.86</v>
      </c>
    </row>
    <row r="8" spans="1:11" s="3" customFormat="1" ht="180.75" customHeight="1" x14ac:dyDescent="0.2">
      <c r="A8" s="45">
        <v>6</v>
      </c>
      <c r="B8" s="45">
        <v>6</v>
      </c>
      <c r="C8" s="92" t="s">
        <v>107</v>
      </c>
      <c r="D8" s="46" t="s">
        <v>64</v>
      </c>
      <c r="E8" s="49" t="s">
        <v>90</v>
      </c>
      <c r="F8" s="49" t="s">
        <v>1</v>
      </c>
      <c r="G8" s="49" t="s">
        <v>5</v>
      </c>
      <c r="H8" s="50">
        <v>9</v>
      </c>
      <c r="I8" s="51">
        <v>2388.88</v>
      </c>
      <c r="J8" s="51">
        <f t="shared" si="0"/>
        <v>21499.920000000002</v>
      </c>
      <c r="K8" s="51">
        <f t="shared" si="1"/>
        <v>21499.920000000002</v>
      </c>
    </row>
    <row r="9" spans="1:11" s="59" customFormat="1" ht="171.75" customHeight="1" x14ac:dyDescent="0.2">
      <c r="A9" s="53">
        <v>9</v>
      </c>
      <c r="B9" s="53">
        <v>9</v>
      </c>
      <c r="C9" s="93" t="s">
        <v>107</v>
      </c>
      <c r="D9" s="54" t="s">
        <v>67</v>
      </c>
      <c r="E9" s="56" t="s">
        <v>93</v>
      </c>
      <c r="F9" s="56" t="s">
        <v>1</v>
      </c>
      <c r="G9" s="56" t="s">
        <v>5</v>
      </c>
      <c r="H9" s="57">
        <v>17</v>
      </c>
      <c r="I9" s="58">
        <v>2970.58</v>
      </c>
      <c r="J9" s="58">
        <f t="shared" si="0"/>
        <v>50499.86</v>
      </c>
      <c r="K9" s="58">
        <f t="shared" si="1"/>
        <v>50499.86</v>
      </c>
    </row>
    <row r="10" spans="1:11" ht="171.75" customHeight="1" x14ac:dyDescent="0.2">
      <c r="A10" s="45">
        <v>12</v>
      </c>
      <c r="B10" s="45">
        <v>12</v>
      </c>
      <c r="C10" s="92" t="s">
        <v>108</v>
      </c>
      <c r="D10" s="46" t="s">
        <v>70</v>
      </c>
      <c r="E10" s="49" t="s">
        <v>94</v>
      </c>
      <c r="F10" s="52" t="s">
        <v>1</v>
      </c>
      <c r="G10" s="49" t="s">
        <v>5</v>
      </c>
      <c r="H10" s="50">
        <v>28</v>
      </c>
      <c r="I10" s="51">
        <v>10017.57</v>
      </c>
      <c r="J10" s="51">
        <f t="shared" si="0"/>
        <v>280491.95999999996</v>
      </c>
      <c r="K10" s="51">
        <f t="shared" si="1"/>
        <v>280491.95999999996</v>
      </c>
    </row>
    <row r="11" spans="1:11" s="59" customFormat="1" ht="175.5" customHeight="1" x14ac:dyDescent="0.2">
      <c r="A11" s="53">
        <v>13</v>
      </c>
      <c r="B11" s="53">
        <v>13</v>
      </c>
      <c r="C11" s="93" t="s">
        <v>109</v>
      </c>
      <c r="D11" s="54" t="s">
        <v>71</v>
      </c>
      <c r="E11" s="56" t="s">
        <v>95</v>
      </c>
      <c r="F11" s="60" t="s">
        <v>1</v>
      </c>
      <c r="G11" s="56" t="s">
        <v>5</v>
      </c>
      <c r="H11" s="57">
        <v>8</v>
      </c>
      <c r="I11" s="58">
        <v>13500</v>
      </c>
      <c r="J11" s="58">
        <f t="shared" si="0"/>
        <v>108000</v>
      </c>
      <c r="K11" s="58">
        <f t="shared" si="1"/>
        <v>108000</v>
      </c>
    </row>
    <row r="12" spans="1:11" ht="204.75" customHeight="1" x14ac:dyDescent="0.2">
      <c r="A12" s="45">
        <v>15</v>
      </c>
      <c r="B12" s="45">
        <v>15</v>
      </c>
      <c r="C12" s="92" t="s">
        <v>109</v>
      </c>
      <c r="D12" s="46" t="s">
        <v>81</v>
      </c>
      <c r="E12" s="49" t="s">
        <v>96</v>
      </c>
      <c r="F12" s="52" t="s">
        <v>1</v>
      </c>
      <c r="G12" s="49" t="s">
        <v>5</v>
      </c>
      <c r="H12" s="50">
        <v>15</v>
      </c>
      <c r="I12" s="51">
        <v>13611.03</v>
      </c>
      <c r="J12" s="51">
        <f t="shared" si="0"/>
        <v>204165.45</v>
      </c>
      <c r="K12" s="51">
        <f t="shared" si="1"/>
        <v>204165.45</v>
      </c>
    </row>
    <row r="13" spans="1:11" s="59" customFormat="1" ht="195" customHeight="1" x14ac:dyDescent="0.2">
      <c r="A13" s="53">
        <v>16</v>
      </c>
      <c r="B13" s="53">
        <v>16</v>
      </c>
      <c r="C13" s="93" t="s">
        <v>109</v>
      </c>
      <c r="D13" s="54" t="s">
        <v>79</v>
      </c>
      <c r="E13" s="56" t="s">
        <v>97</v>
      </c>
      <c r="F13" s="56" t="s">
        <v>1</v>
      </c>
      <c r="G13" s="56" t="s">
        <v>5</v>
      </c>
      <c r="H13" s="57">
        <v>12</v>
      </c>
      <c r="I13" s="58">
        <v>15985.91</v>
      </c>
      <c r="J13" s="58">
        <f t="shared" si="0"/>
        <v>191830.91999999998</v>
      </c>
      <c r="K13" s="58">
        <f t="shared" si="1"/>
        <v>191830.91999999998</v>
      </c>
    </row>
    <row r="14" spans="1:11" ht="197.25" customHeight="1" x14ac:dyDescent="0.2">
      <c r="A14" s="45">
        <v>17</v>
      </c>
      <c r="B14" s="45">
        <v>17</v>
      </c>
      <c r="C14" s="92" t="s">
        <v>109</v>
      </c>
      <c r="D14" s="46" t="s">
        <v>80</v>
      </c>
      <c r="E14" s="49" t="s">
        <v>98</v>
      </c>
      <c r="F14" s="49" t="s">
        <v>1</v>
      </c>
      <c r="G14" s="49" t="s">
        <v>5</v>
      </c>
      <c r="H14" s="50">
        <v>2</v>
      </c>
      <c r="I14" s="51">
        <v>16854.5</v>
      </c>
      <c r="J14" s="51">
        <f t="shared" si="0"/>
        <v>33709</v>
      </c>
      <c r="K14" s="51">
        <f t="shared" si="1"/>
        <v>33709</v>
      </c>
    </row>
    <row r="15" spans="1:11" s="59" customFormat="1" ht="150" customHeight="1" x14ac:dyDescent="0.2">
      <c r="A15" s="53">
        <v>19</v>
      </c>
      <c r="B15" s="53">
        <v>19</v>
      </c>
      <c r="C15" s="93" t="s">
        <v>107</v>
      </c>
      <c r="D15" s="54" t="s">
        <v>10</v>
      </c>
      <c r="E15" s="56" t="s">
        <v>99</v>
      </c>
      <c r="F15" s="56" t="s">
        <v>1</v>
      </c>
      <c r="G15" s="56" t="s">
        <v>5</v>
      </c>
      <c r="H15" s="57">
        <v>11</v>
      </c>
      <c r="I15" s="58">
        <v>863.63</v>
      </c>
      <c r="J15" s="58">
        <f t="shared" si="0"/>
        <v>9499.93</v>
      </c>
      <c r="K15" s="58">
        <f t="shared" si="1"/>
        <v>9499.93</v>
      </c>
    </row>
    <row r="16" spans="1:11" ht="66" customHeight="1" x14ac:dyDescent="0.2">
      <c r="A16" s="63">
        <v>20</v>
      </c>
      <c r="B16" s="45">
        <v>20</v>
      </c>
      <c r="C16" s="92" t="s">
        <v>109</v>
      </c>
      <c r="D16" s="46" t="s">
        <v>27</v>
      </c>
      <c r="E16" s="49" t="s">
        <v>100</v>
      </c>
      <c r="F16" s="52" t="s">
        <v>1</v>
      </c>
      <c r="G16" s="52" t="s">
        <v>52</v>
      </c>
      <c r="H16" s="50">
        <v>12</v>
      </c>
      <c r="I16" s="51">
        <v>481.95</v>
      </c>
      <c r="J16" s="51">
        <f t="shared" si="0"/>
        <v>5783.4</v>
      </c>
      <c r="K16" s="51">
        <f t="shared" si="1"/>
        <v>5783.4</v>
      </c>
    </row>
    <row r="17" spans="1:11" s="59" customFormat="1" ht="205.5" customHeight="1" x14ac:dyDescent="0.2">
      <c r="A17" s="61">
        <v>21</v>
      </c>
      <c r="B17" s="53">
        <v>21</v>
      </c>
      <c r="C17" s="93" t="s">
        <v>110</v>
      </c>
      <c r="D17" s="54" t="s">
        <v>76</v>
      </c>
      <c r="E17" s="56" t="s">
        <v>101</v>
      </c>
      <c r="F17" s="56" t="s">
        <v>1</v>
      </c>
      <c r="G17" s="56" t="s">
        <v>5</v>
      </c>
      <c r="H17" s="57">
        <v>5</v>
      </c>
      <c r="I17" s="58">
        <v>3953.7</v>
      </c>
      <c r="J17" s="58">
        <f t="shared" si="0"/>
        <v>19768.5</v>
      </c>
      <c r="K17" s="62">
        <f>J17</f>
        <v>19768.5</v>
      </c>
    </row>
    <row r="18" spans="1:11" ht="31.5" customHeight="1" x14ac:dyDescent="0.2">
      <c r="A18" s="87">
        <v>22</v>
      </c>
      <c r="B18" s="45">
        <v>22</v>
      </c>
      <c r="C18" s="95" t="s">
        <v>111</v>
      </c>
      <c r="D18" s="46" t="s">
        <v>31</v>
      </c>
      <c r="E18" s="82" t="s">
        <v>102</v>
      </c>
      <c r="F18" s="52" t="s">
        <v>3</v>
      </c>
      <c r="G18" s="52" t="s">
        <v>6</v>
      </c>
      <c r="H18" s="50">
        <v>10</v>
      </c>
      <c r="I18" s="51">
        <v>51.1</v>
      </c>
      <c r="J18" s="51">
        <f t="shared" si="0"/>
        <v>511</v>
      </c>
      <c r="K18" s="85">
        <f>SUM(J18:J26)</f>
        <v>157200</v>
      </c>
    </row>
    <row r="19" spans="1:11" ht="47.25" x14ac:dyDescent="0.2">
      <c r="A19" s="87"/>
      <c r="B19" s="45">
        <v>23</v>
      </c>
      <c r="C19" s="96"/>
      <c r="D19" s="46" t="s">
        <v>11</v>
      </c>
      <c r="E19" s="83"/>
      <c r="F19" s="52" t="s">
        <v>3</v>
      </c>
      <c r="G19" s="52" t="s">
        <v>6</v>
      </c>
      <c r="H19" s="50">
        <v>132</v>
      </c>
      <c r="I19" s="51">
        <v>430</v>
      </c>
      <c r="J19" s="51">
        <f t="shared" si="0"/>
        <v>56760</v>
      </c>
      <c r="K19" s="85"/>
    </row>
    <row r="20" spans="1:11" ht="58.5" customHeight="1" x14ac:dyDescent="0.2">
      <c r="A20" s="87"/>
      <c r="B20" s="45">
        <v>24</v>
      </c>
      <c r="C20" s="96"/>
      <c r="D20" s="46" t="s">
        <v>12</v>
      </c>
      <c r="E20" s="83"/>
      <c r="F20" s="52" t="s">
        <v>3</v>
      </c>
      <c r="G20" s="52" t="s">
        <v>6</v>
      </c>
      <c r="H20" s="50">
        <v>39</v>
      </c>
      <c r="I20" s="51">
        <v>500</v>
      </c>
      <c r="J20" s="51">
        <f t="shared" si="0"/>
        <v>19500</v>
      </c>
      <c r="K20" s="85"/>
    </row>
    <row r="21" spans="1:11" ht="47.25" x14ac:dyDescent="0.2">
      <c r="A21" s="87"/>
      <c r="B21" s="45">
        <v>25</v>
      </c>
      <c r="C21" s="96"/>
      <c r="D21" s="46" t="s">
        <v>13</v>
      </c>
      <c r="E21" s="83"/>
      <c r="F21" s="52" t="s">
        <v>3</v>
      </c>
      <c r="G21" s="52" t="s">
        <v>6</v>
      </c>
      <c r="H21" s="50">
        <v>44</v>
      </c>
      <c r="I21" s="51">
        <v>800</v>
      </c>
      <c r="J21" s="51">
        <f t="shared" si="0"/>
        <v>35200</v>
      </c>
      <c r="K21" s="85"/>
    </row>
    <row r="22" spans="1:11" x14ac:dyDescent="0.2">
      <c r="A22" s="87"/>
      <c r="B22" s="45">
        <v>26</v>
      </c>
      <c r="C22" s="96"/>
      <c r="D22" s="46" t="s">
        <v>8</v>
      </c>
      <c r="E22" s="83"/>
      <c r="F22" s="52" t="s">
        <v>2</v>
      </c>
      <c r="G22" s="52" t="s">
        <v>6</v>
      </c>
      <c r="H22" s="50">
        <v>417</v>
      </c>
      <c r="I22" s="51">
        <v>40</v>
      </c>
      <c r="J22" s="51">
        <f t="shared" si="0"/>
        <v>16680</v>
      </c>
      <c r="K22" s="85"/>
    </row>
    <row r="23" spans="1:11" x14ac:dyDescent="0.2">
      <c r="A23" s="87"/>
      <c r="B23" s="45">
        <v>27</v>
      </c>
      <c r="C23" s="96"/>
      <c r="D23" s="46" t="s">
        <v>58</v>
      </c>
      <c r="E23" s="83"/>
      <c r="F23" s="52" t="s">
        <v>2</v>
      </c>
      <c r="G23" s="52" t="s">
        <v>6</v>
      </c>
      <c r="H23" s="50">
        <v>197</v>
      </c>
      <c r="I23" s="51">
        <v>40</v>
      </c>
      <c r="J23" s="51">
        <f t="shared" si="0"/>
        <v>7880</v>
      </c>
      <c r="K23" s="85"/>
    </row>
    <row r="24" spans="1:11" x14ac:dyDescent="0.2">
      <c r="A24" s="87"/>
      <c r="B24" s="45">
        <v>28</v>
      </c>
      <c r="C24" s="96"/>
      <c r="D24" s="46" t="s">
        <v>9</v>
      </c>
      <c r="E24" s="83"/>
      <c r="F24" s="52" t="s">
        <v>2</v>
      </c>
      <c r="G24" s="52" t="s">
        <v>6</v>
      </c>
      <c r="H24" s="50">
        <v>210</v>
      </c>
      <c r="I24" s="51">
        <v>60</v>
      </c>
      <c r="J24" s="51">
        <f t="shared" si="0"/>
        <v>12600</v>
      </c>
      <c r="K24" s="85"/>
    </row>
    <row r="25" spans="1:11" x14ac:dyDescent="0.2">
      <c r="A25" s="87"/>
      <c r="B25" s="45">
        <v>29</v>
      </c>
      <c r="C25" s="96"/>
      <c r="D25" s="46" t="s">
        <v>59</v>
      </c>
      <c r="E25" s="83"/>
      <c r="F25" s="52" t="s">
        <v>3</v>
      </c>
      <c r="G25" s="52" t="s">
        <v>6</v>
      </c>
      <c r="H25" s="50">
        <v>110</v>
      </c>
      <c r="I25" s="51">
        <v>60</v>
      </c>
      <c r="J25" s="51">
        <f t="shared" si="0"/>
        <v>6600</v>
      </c>
      <c r="K25" s="85"/>
    </row>
    <row r="26" spans="1:11" ht="31.5" x14ac:dyDescent="0.2">
      <c r="A26" s="87"/>
      <c r="B26" s="45">
        <v>30</v>
      </c>
      <c r="C26" s="97"/>
      <c r="D26" s="46" t="s">
        <v>28</v>
      </c>
      <c r="E26" s="84"/>
      <c r="F26" s="52" t="s">
        <v>3</v>
      </c>
      <c r="G26" s="52" t="s">
        <v>6</v>
      </c>
      <c r="H26" s="50">
        <v>13</v>
      </c>
      <c r="I26" s="51">
        <v>113</v>
      </c>
      <c r="J26" s="51">
        <f t="shared" si="0"/>
        <v>1469</v>
      </c>
      <c r="K26" s="85"/>
    </row>
    <row r="27" spans="1:11" s="59" customFormat="1" ht="47.25" x14ac:dyDescent="0.2">
      <c r="A27" s="88">
        <v>23</v>
      </c>
      <c r="B27" s="53">
        <v>31</v>
      </c>
      <c r="C27" s="98" t="s">
        <v>109</v>
      </c>
      <c r="D27" s="54" t="s">
        <v>11</v>
      </c>
      <c r="E27" s="89" t="s">
        <v>102</v>
      </c>
      <c r="F27" s="60" t="s">
        <v>3</v>
      </c>
      <c r="G27" s="60" t="s">
        <v>6</v>
      </c>
      <c r="H27" s="57">
        <v>30</v>
      </c>
      <c r="I27" s="58">
        <v>588.42999999999995</v>
      </c>
      <c r="J27" s="58">
        <f t="shared" si="0"/>
        <v>17652.899999999998</v>
      </c>
      <c r="K27" s="91">
        <f>SUM(J27:J28)</f>
        <v>24559.379999999997</v>
      </c>
    </row>
    <row r="28" spans="1:11" s="59" customFormat="1" x14ac:dyDescent="0.2">
      <c r="A28" s="88"/>
      <c r="B28" s="53">
        <v>32</v>
      </c>
      <c r="C28" s="99"/>
      <c r="D28" s="54" t="s">
        <v>59</v>
      </c>
      <c r="E28" s="90"/>
      <c r="F28" s="60" t="s">
        <v>3</v>
      </c>
      <c r="G28" s="60" t="s">
        <v>6</v>
      </c>
      <c r="H28" s="57">
        <v>28</v>
      </c>
      <c r="I28" s="58">
        <v>246.66</v>
      </c>
      <c r="J28" s="58">
        <f t="shared" si="0"/>
        <v>6906.48</v>
      </c>
      <c r="K28" s="91"/>
    </row>
    <row r="29" spans="1:11" ht="47.25" customHeight="1" x14ac:dyDescent="0.2">
      <c r="A29" s="80">
        <v>24</v>
      </c>
      <c r="B29" s="45">
        <v>33</v>
      </c>
      <c r="C29" s="95" t="s">
        <v>109</v>
      </c>
      <c r="D29" s="46" t="s">
        <v>31</v>
      </c>
      <c r="E29" s="82" t="s">
        <v>102</v>
      </c>
      <c r="F29" s="52" t="s">
        <v>3</v>
      </c>
      <c r="G29" s="52" t="s">
        <v>6</v>
      </c>
      <c r="H29" s="50">
        <v>1</v>
      </c>
      <c r="I29" s="51">
        <v>248.36</v>
      </c>
      <c r="J29" s="51">
        <f t="shared" si="0"/>
        <v>248.36</v>
      </c>
      <c r="K29" s="85">
        <f>SUM(J29:J37)</f>
        <v>36982.759999999995</v>
      </c>
    </row>
    <row r="30" spans="1:11" ht="47.25" x14ac:dyDescent="0.2">
      <c r="A30" s="81"/>
      <c r="B30" s="45">
        <v>34</v>
      </c>
      <c r="C30" s="96"/>
      <c r="D30" s="46" t="s">
        <v>13</v>
      </c>
      <c r="E30" s="83"/>
      <c r="F30" s="52" t="s">
        <v>3</v>
      </c>
      <c r="G30" s="52" t="s">
        <v>6</v>
      </c>
      <c r="H30" s="50">
        <v>2</v>
      </c>
      <c r="I30" s="51">
        <v>1105</v>
      </c>
      <c r="J30" s="51">
        <f t="shared" si="0"/>
        <v>2210</v>
      </c>
      <c r="K30" s="85"/>
    </row>
    <row r="31" spans="1:11" ht="47.25" x14ac:dyDescent="0.2">
      <c r="A31" s="81"/>
      <c r="B31" s="45">
        <v>35</v>
      </c>
      <c r="C31" s="96"/>
      <c r="D31" s="46" t="s">
        <v>12</v>
      </c>
      <c r="E31" s="83"/>
      <c r="F31" s="52" t="s">
        <v>3</v>
      </c>
      <c r="G31" s="52" t="s">
        <v>6</v>
      </c>
      <c r="H31" s="50">
        <v>30</v>
      </c>
      <c r="I31" s="51">
        <v>775</v>
      </c>
      <c r="J31" s="51">
        <f t="shared" si="0"/>
        <v>23250</v>
      </c>
      <c r="K31" s="85"/>
    </row>
    <row r="32" spans="1:11" ht="31.5" x14ac:dyDescent="0.2">
      <c r="A32" s="81"/>
      <c r="B32" s="45">
        <v>36</v>
      </c>
      <c r="C32" s="96"/>
      <c r="D32" s="46" t="s">
        <v>28</v>
      </c>
      <c r="E32" s="83"/>
      <c r="F32" s="52" t="s">
        <v>3</v>
      </c>
      <c r="G32" s="52" t="s">
        <v>6</v>
      </c>
      <c r="H32" s="50">
        <v>2</v>
      </c>
      <c r="I32" s="51">
        <v>203.33</v>
      </c>
      <c r="J32" s="51">
        <f t="shared" si="0"/>
        <v>406.66</v>
      </c>
      <c r="K32" s="85"/>
    </row>
    <row r="33" spans="1:11" x14ac:dyDescent="0.2">
      <c r="A33" s="81"/>
      <c r="B33" s="45">
        <v>37</v>
      </c>
      <c r="C33" s="96"/>
      <c r="D33" s="46" t="s">
        <v>8</v>
      </c>
      <c r="E33" s="83"/>
      <c r="F33" s="52" t="s">
        <v>2</v>
      </c>
      <c r="G33" s="52" t="s">
        <v>6</v>
      </c>
      <c r="H33" s="50">
        <v>10</v>
      </c>
      <c r="I33" s="51">
        <v>90</v>
      </c>
      <c r="J33" s="51">
        <f t="shared" si="0"/>
        <v>900</v>
      </c>
      <c r="K33" s="85"/>
    </row>
    <row r="34" spans="1:11" x14ac:dyDescent="0.2">
      <c r="A34" s="81"/>
      <c r="B34" s="45">
        <v>38</v>
      </c>
      <c r="C34" s="96"/>
      <c r="D34" s="46" t="s">
        <v>58</v>
      </c>
      <c r="E34" s="83"/>
      <c r="F34" s="52" t="s">
        <v>2</v>
      </c>
      <c r="G34" s="52" t="s">
        <v>6</v>
      </c>
      <c r="H34" s="50">
        <v>10</v>
      </c>
      <c r="I34" s="51">
        <v>103.33</v>
      </c>
      <c r="J34" s="51">
        <f t="shared" si="0"/>
        <v>1033.3</v>
      </c>
      <c r="K34" s="85"/>
    </row>
    <row r="35" spans="1:11" x14ac:dyDescent="0.2">
      <c r="A35" s="81"/>
      <c r="B35" s="45">
        <v>39</v>
      </c>
      <c r="C35" s="96"/>
      <c r="D35" s="46" t="s">
        <v>9</v>
      </c>
      <c r="E35" s="83"/>
      <c r="F35" s="52" t="s">
        <v>2</v>
      </c>
      <c r="G35" s="52" t="s">
        <v>6</v>
      </c>
      <c r="H35" s="50">
        <v>10</v>
      </c>
      <c r="I35" s="51">
        <v>113.33</v>
      </c>
      <c r="J35" s="51">
        <f t="shared" si="0"/>
        <v>1133.3</v>
      </c>
      <c r="K35" s="85"/>
    </row>
    <row r="36" spans="1:11" x14ac:dyDescent="0.2">
      <c r="A36" s="81"/>
      <c r="B36" s="45">
        <v>40</v>
      </c>
      <c r="C36" s="96"/>
      <c r="D36" s="46" t="s">
        <v>59</v>
      </c>
      <c r="E36" s="83"/>
      <c r="F36" s="52" t="s">
        <v>3</v>
      </c>
      <c r="G36" s="52" t="s">
        <v>6</v>
      </c>
      <c r="H36" s="50">
        <v>3</v>
      </c>
      <c r="I36" s="51">
        <v>246.66</v>
      </c>
      <c r="J36" s="51">
        <f t="shared" si="0"/>
        <v>739.98</v>
      </c>
      <c r="K36" s="85"/>
    </row>
    <row r="37" spans="1:11" ht="47.25" x14ac:dyDescent="0.2">
      <c r="A37" s="81"/>
      <c r="B37" s="45">
        <v>41</v>
      </c>
      <c r="C37" s="97"/>
      <c r="D37" s="46" t="s">
        <v>11</v>
      </c>
      <c r="E37" s="84"/>
      <c r="F37" s="52" t="s">
        <v>3</v>
      </c>
      <c r="G37" s="52" t="s">
        <v>6</v>
      </c>
      <c r="H37" s="50">
        <v>12</v>
      </c>
      <c r="I37" s="51">
        <v>588.42999999999995</v>
      </c>
      <c r="J37" s="51">
        <f t="shared" si="0"/>
        <v>7061.16</v>
      </c>
      <c r="K37" s="85"/>
    </row>
  </sheetData>
  <mergeCells count="13">
    <mergeCell ref="A29:A37"/>
    <mergeCell ref="E29:E37"/>
    <mergeCell ref="K29:K37"/>
    <mergeCell ref="A1:K1"/>
    <mergeCell ref="A18:A26"/>
    <mergeCell ref="E18:E26"/>
    <mergeCell ref="K18:K26"/>
    <mergeCell ref="A27:A28"/>
    <mergeCell ref="E27:E28"/>
    <mergeCell ref="K27:K28"/>
    <mergeCell ref="C29:C37"/>
    <mergeCell ref="C27:C28"/>
    <mergeCell ref="C18:C26"/>
  </mergeCells>
  <pageMargins left="0.51181102362204722" right="0.51181102362204722" top="0.59055118110236227" bottom="0.39370078740157483" header="0" footer="0"/>
  <pageSetup paperSize="9" scale="53"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6</vt:i4>
      </vt:variant>
    </vt:vector>
  </HeadingPairs>
  <TitlesOfParts>
    <vt:vector size="9" baseType="lpstr">
      <vt:lpstr>Anexo II</vt:lpstr>
      <vt:lpstr>Planilha Ajustada</vt:lpstr>
      <vt:lpstr>Anexo da Ata</vt:lpstr>
      <vt:lpstr>'Anexo da Ata'!Area_de_impressao</vt:lpstr>
      <vt:lpstr>'Anexo II'!Area_de_impressao</vt:lpstr>
      <vt:lpstr>'Planilha Ajustada'!Area_de_impressao</vt:lpstr>
      <vt:lpstr>'Anexo da Ata'!Titulos_de_impressao</vt:lpstr>
      <vt:lpstr>'Anexo II'!Titulos_de_impressao</vt:lpstr>
      <vt:lpstr>'Planilha Ajustada'!Titulos_de_impressao</vt:lpstr>
    </vt:vector>
  </TitlesOfParts>
  <Company>UDESC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esag</dc:creator>
  <cp:lastModifiedBy>HALLEN DUARTE DA SILVA</cp:lastModifiedBy>
  <cp:lastPrinted>2019-02-08T17:52:35Z</cp:lastPrinted>
  <dcterms:created xsi:type="dcterms:W3CDTF">2009-06-23T17:53:41Z</dcterms:created>
  <dcterms:modified xsi:type="dcterms:W3CDTF">2019-02-14T16:40:29Z</dcterms:modified>
</cp:coreProperties>
</file>